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activeTab="3"/>
  </bookViews>
  <sheets>
    <sheet name="Оценивание ЦТО-2023 (ДОУ)" sheetId="1" r:id="rId1"/>
    <sheet name="Свод ЦТО-2022 (ДОУ) исх" sheetId="3" state="hidden" r:id="rId2"/>
    <sheet name="Рейтинг ЦТО-2022 (ДОУ) сокр" sheetId="4" state="hidden" r:id="rId3"/>
    <sheet name="Оценивание ЦТО-2023 (школы)" sheetId="6" r:id="rId4"/>
    <sheet name="Свод ЦТО-2022 (школы) исх" sheetId="9" state="hidden" r:id="rId5"/>
    <sheet name="Рейтинг ЦТО-2022 (школы) сокр" sheetId="10" state="hidden" r:id="rId6"/>
  </sheets>
  <definedNames>
    <definedName name="_xlnm._FilterDatabase" localSheetId="2" hidden="1">'Рейтинг ЦТО-2022 (ДОУ) сокр'!$A$3:$E$3</definedName>
    <definedName name="_xlnm._FilterDatabase" localSheetId="5" hidden="1">'Рейтинг ЦТО-2022 (школы) сокр'!$A$3:$E$3</definedName>
    <definedName name="_xlnm._FilterDatabase" localSheetId="1" hidden="1">'Свод ЦТО-2022 (ДОУ) исх'!$A$3:$O$3</definedName>
    <definedName name="_xlnm._FilterDatabase" localSheetId="4" hidden="1">'Свод ЦТО-2022 (школы) исх'!$A$3:$O$3</definedName>
    <definedName name="_xlnm.Print_Titles" localSheetId="0">'Оценивание ЦТО-2023 (ДОУ)'!$A:$B,'Оценивание ЦТО-2023 (ДОУ)'!$2:$3</definedName>
    <definedName name="_xlnm.Print_Titles" localSheetId="3">'Оценивание ЦТО-2023 (школы)'!$A:$B,'Оценивание ЦТО-2023 (школы)'!$2:$3</definedName>
  </definedName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Y32" i="6" l="1"/>
  <c r="Y29" i="6" s="1"/>
  <c r="Y30" i="6"/>
  <c r="Y28" i="6"/>
  <c r="Y27" i="6"/>
  <c r="Y26" i="6"/>
  <c r="Y25" i="6"/>
  <c r="Y24" i="6" s="1"/>
  <c r="X23" i="6"/>
  <c r="Y20" i="6" s="1"/>
  <c r="Y19" i="6"/>
  <c r="Y17" i="6"/>
  <c r="Y16" i="6" s="1"/>
  <c r="X15" i="6"/>
  <c r="Y12" i="6" s="1"/>
  <c r="X11" i="6"/>
  <c r="Y8" i="6" s="1"/>
  <c r="Y7" i="6" s="1"/>
  <c r="Y6" i="6"/>
  <c r="Y5" i="6"/>
  <c r="Y4" i="6" s="1"/>
  <c r="Y18" i="6" l="1"/>
  <c r="BO28" i="1"/>
  <c r="BN28" i="1" s="1"/>
  <c r="BM28" i="1"/>
  <c r="BL28" i="1" s="1"/>
  <c r="BK28" i="1"/>
  <c r="BJ28" i="1" s="1"/>
  <c r="BI28" i="1"/>
  <c r="BH28" i="1" s="1"/>
  <c r="BG28" i="1"/>
  <c r="BF28" i="1" s="1"/>
  <c r="BE28" i="1"/>
  <c r="BD28" i="1" s="1"/>
  <c r="BC28" i="1"/>
  <c r="BB28" i="1" s="1"/>
  <c r="BA28" i="1"/>
  <c r="AZ28" i="1" s="1"/>
  <c r="AY28" i="1"/>
  <c r="AX28" i="1" s="1"/>
  <c r="AW28" i="1"/>
  <c r="AV28" i="1" s="1"/>
  <c r="AU28" i="1"/>
  <c r="AT28" i="1" s="1"/>
  <c r="AS28" i="1"/>
  <c r="AR28" i="1" s="1"/>
  <c r="AQ28" i="1"/>
  <c r="AP28" i="1" s="1"/>
  <c r="AO28" i="1"/>
  <c r="AN28" i="1" s="1"/>
  <c r="AM28" i="1"/>
  <c r="AL28" i="1" s="1"/>
  <c r="AK28" i="1"/>
  <c r="AJ28" i="1" s="1"/>
  <c r="AI28" i="1"/>
  <c r="AH28" i="1" s="1"/>
  <c r="AG28" i="1"/>
  <c r="AF28" i="1" s="1"/>
  <c r="AE28" i="1"/>
  <c r="AD28" i="1" s="1"/>
  <c r="AC28" i="1"/>
  <c r="AB28" i="1" s="1"/>
  <c r="AA28" i="1"/>
  <c r="Z28" i="1" s="1"/>
  <c r="Y28" i="1"/>
  <c r="X28" i="1" s="1"/>
  <c r="W28" i="1"/>
  <c r="V28" i="1" s="1"/>
  <c r="U28" i="1"/>
  <c r="T28" i="1" s="1"/>
  <c r="S28" i="1"/>
  <c r="R28" i="1" s="1"/>
  <c r="Q28" i="1"/>
  <c r="P28" i="1" s="1"/>
  <c r="O28" i="1"/>
  <c r="N28" i="1" s="1"/>
  <c r="M28" i="1"/>
  <c r="L28" i="1" s="1"/>
  <c r="K28" i="1"/>
  <c r="J28" i="1" s="1"/>
  <c r="I28" i="1"/>
  <c r="H28" i="1" s="1"/>
  <c r="BO19" i="1" l="1"/>
  <c r="BM19" i="1"/>
  <c r="BK19" i="1"/>
  <c r="BI19" i="1"/>
  <c r="BG19" i="1"/>
  <c r="BE19" i="1"/>
  <c r="BC19" i="1"/>
  <c r="BA19" i="1"/>
  <c r="AY19" i="1"/>
  <c r="AW19" i="1"/>
  <c r="AU19" i="1"/>
  <c r="AS19" i="1"/>
  <c r="AQ19" i="1"/>
  <c r="AO19" i="1"/>
  <c r="AM19" i="1"/>
  <c r="AK19" i="1"/>
  <c r="AI19" i="1"/>
  <c r="AG19" i="1"/>
  <c r="AE19" i="1"/>
  <c r="AC19" i="1"/>
  <c r="AA19" i="1"/>
  <c r="Y19" i="1"/>
  <c r="W19" i="1"/>
  <c r="U19" i="1"/>
  <c r="S19" i="1"/>
  <c r="Q19" i="1"/>
  <c r="O19" i="1"/>
  <c r="M19" i="1"/>
  <c r="K19" i="1"/>
  <c r="I19" i="1"/>
  <c r="AZ15" i="1" l="1"/>
  <c r="N15" i="1"/>
  <c r="AP15" i="6" l="1"/>
  <c r="E37" i="10" l="1"/>
  <c r="D37" i="10"/>
  <c r="C37" i="10"/>
  <c r="E36" i="10"/>
  <c r="D36" i="10"/>
  <c r="C36" i="10"/>
  <c r="E35" i="10"/>
  <c r="D35" i="10"/>
  <c r="C35" i="10"/>
  <c r="E34" i="10"/>
  <c r="D34" i="10"/>
  <c r="C34" i="10"/>
  <c r="E33" i="10"/>
  <c r="D33" i="10"/>
  <c r="C33" i="10"/>
  <c r="E32" i="10"/>
  <c r="D32" i="10"/>
  <c r="C32" i="10"/>
  <c r="E31" i="10"/>
  <c r="D31" i="10"/>
  <c r="C31" i="10"/>
  <c r="E30" i="10"/>
  <c r="D30" i="10"/>
  <c r="C30" i="10"/>
  <c r="E29" i="10"/>
  <c r="D29" i="10"/>
  <c r="C29" i="10"/>
  <c r="E28" i="10"/>
  <c r="D28" i="10"/>
  <c r="C28" i="10"/>
  <c r="E27" i="10"/>
  <c r="D27" i="10"/>
  <c r="C27" i="10"/>
  <c r="E26" i="10"/>
  <c r="D26" i="10"/>
  <c r="C26" i="10"/>
  <c r="E25" i="10"/>
  <c r="D25" i="10"/>
  <c r="C25" i="10"/>
  <c r="E24" i="10"/>
  <c r="D24" i="10"/>
  <c r="C24" i="10"/>
  <c r="E23" i="10"/>
  <c r="D23" i="10"/>
  <c r="C23" i="10"/>
  <c r="E22" i="10"/>
  <c r="D22" i="10"/>
  <c r="C22" i="10"/>
  <c r="E21" i="10"/>
  <c r="D21" i="10"/>
  <c r="C21" i="10"/>
  <c r="E20" i="10"/>
  <c r="D20" i="10"/>
  <c r="C20" i="10"/>
  <c r="E19" i="10"/>
  <c r="D19" i="10"/>
  <c r="C19" i="10"/>
  <c r="E18" i="10"/>
  <c r="D18" i="10"/>
  <c r="C18" i="10"/>
  <c r="E17" i="10"/>
  <c r="D17" i="10"/>
  <c r="C17" i="10"/>
  <c r="E16" i="10"/>
  <c r="D16" i="10"/>
  <c r="C16" i="10"/>
  <c r="E15" i="10"/>
  <c r="D15" i="10"/>
  <c r="C15" i="10"/>
  <c r="E14" i="10"/>
  <c r="D14" i="10"/>
  <c r="C14" i="10"/>
  <c r="E13" i="10"/>
  <c r="D13" i="10"/>
  <c r="C13" i="10"/>
  <c r="E12" i="10"/>
  <c r="D12" i="10"/>
  <c r="C12" i="10"/>
  <c r="E11" i="10"/>
  <c r="D11" i="10"/>
  <c r="C11" i="10"/>
  <c r="E10" i="10"/>
  <c r="D10" i="10"/>
  <c r="C10" i="10"/>
  <c r="E9" i="10"/>
  <c r="D9" i="10"/>
  <c r="C9" i="10"/>
  <c r="E8" i="10"/>
  <c r="D8" i="10"/>
  <c r="C8" i="10"/>
  <c r="E7" i="10"/>
  <c r="D7" i="10"/>
  <c r="C7" i="10"/>
  <c r="E6" i="10"/>
  <c r="D6" i="10"/>
  <c r="C6" i="10"/>
  <c r="E5" i="10"/>
  <c r="D5" i="10"/>
  <c r="C5" i="10"/>
  <c r="E4" i="10"/>
  <c r="D4" i="10"/>
  <c r="D38" i="10" s="1"/>
  <c r="E38" i="10" s="1"/>
  <c r="C4" i="10"/>
  <c r="C38" i="10" s="1"/>
  <c r="O37" i="9"/>
  <c r="N37" i="9"/>
  <c r="M37" i="9"/>
  <c r="L37" i="9"/>
  <c r="K37" i="9"/>
  <c r="J37" i="9"/>
  <c r="I37" i="9"/>
  <c r="H37" i="9"/>
  <c r="G37" i="9"/>
  <c r="F37" i="9"/>
  <c r="E37" i="9"/>
  <c r="D37" i="9"/>
  <c r="C37" i="9"/>
  <c r="O36" i="9"/>
  <c r="N36" i="9"/>
  <c r="M36" i="9"/>
  <c r="L36" i="9"/>
  <c r="K36" i="9"/>
  <c r="J36" i="9"/>
  <c r="I36" i="9"/>
  <c r="H36" i="9"/>
  <c r="G36" i="9"/>
  <c r="F36" i="9"/>
  <c r="E36" i="9"/>
  <c r="D36" i="9"/>
  <c r="C36" i="9"/>
  <c r="O35" i="9"/>
  <c r="N35" i="9"/>
  <c r="M35" i="9"/>
  <c r="L35" i="9"/>
  <c r="K35" i="9"/>
  <c r="J35" i="9"/>
  <c r="I35" i="9"/>
  <c r="H35" i="9"/>
  <c r="G35" i="9"/>
  <c r="F35" i="9"/>
  <c r="E35" i="9"/>
  <c r="D35" i="9"/>
  <c r="C35" i="9"/>
  <c r="O34" i="9"/>
  <c r="N34" i="9"/>
  <c r="M34" i="9"/>
  <c r="L34" i="9"/>
  <c r="K34" i="9"/>
  <c r="J34" i="9"/>
  <c r="I34" i="9"/>
  <c r="H34" i="9"/>
  <c r="G34" i="9"/>
  <c r="F34" i="9"/>
  <c r="E34" i="9"/>
  <c r="D34" i="9"/>
  <c r="C34" i="9"/>
  <c r="O33" i="9"/>
  <c r="N33" i="9"/>
  <c r="M33" i="9"/>
  <c r="L33" i="9"/>
  <c r="K33" i="9"/>
  <c r="J33" i="9"/>
  <c r="I33" i="9"/>
  <c r="H33" i="9"/>
  <c r="G33" i="9"/>
  <c r="F33" i="9"/>
  <c r="E33" i="9"/>
  <c r="D33" i="9"/>
  <c r="C33" i="9"/>
  <c r="O32" i="9"/>
  <c r="N32" i="9"/>
  <c r="M32" i="9"/>
  <c r="L32" i="9"/>
  <c r="K32" i="9"/>
  <c r="J32" i="9"/>
  <c r="I32" i="9"/>
  <c r="H32" i="9"/>
  <c r="G32" i="9"/>
  <c r="F32" i="9"/>
  <c r="E32" i="9"/>
  <c r="D32" i="9"/>
  <c r="C32" i="9"/>
  <c r="O31" i="9"/>
  <c r="N31" i="9"/>
  <c r="M31" i="9"/>
  <c r="L31" i="9"/>
  <c r="K31" i="9"/>
  <c r="J31" i="9"/>
  <c r="I31" i="9"/>
  <c r="H31" i="9"/>
  <c r="G31" i="9"/>
  <c r="F31" i="9"/>
  <c r="E31" i="9"/>
  <c r="D31" i="9"/>
  <c r="C31" i="9"/>
  <c r="O30" i="9"/>
  <c r="N30" i="9"/>
  <c r="M30" i="9"/>
  <c r="L30" i="9"/>
  <c r="K30" i="9"/>
  <c r="J30" i="9"/>
  <c r="I30" i="9"/>
  <c r="H30" i="9"/>
  <c r="G30" i="9"/>
  <c r="F30" i="9"/>
  <c r="E30" i="9"/>
  <c r="D30" i="9"/>
  <c r="C30" i="9"/>
  <c r="O29" i="9"/>
  <c r="N29" i="9"/>
  <c r="M29" i="9"/>
  <c r="L29" i="9"/>
  <c r="K29" i="9"/>
  <c r="J29" i="9"/>
  <c r="I29" i="9"/>
  <c r="H29" i="9"/>
  <c r="G29" i="9"/>
  <c r="F29" i="9"/>
  <c r="E29" i="9"/>
  <c r="D29" i="9"/>
  <c r="C29" i="9"/>
  <c r="O28" i="9"/>
  <c r="N28" i="9"/>
  <c r="M28" i="9"/>
  <c r="L28" i="9"/>
  <c r="K28" i="9"/>
  <c r="J28" i="9"/>
  <c r="I28" i="9"/>
  <c r="H28" i="9"/>
  <c r="G28" i="9"/>
  <c r="F28" i="9"/>
  <c r="E28" i="9"/>
  <c r="D28" i="9"/>
  <c r="C28" i="9"/>
  <c r="O27" i="9"/>
  <c r="N27" i="9"/>
  <c r="M27" i="9"/>
  <c r="L27" i="9"/>
  <c r="K27" i="9"/>
  <c r="J27" i="9"/>
  <c r="I27" i="9"/>
  <c r="H27" i="9"/>
  <c r="G27" i="9"/>
  <c r="F27" i="9"/>
  <c r="E27" i="9"/>
  <c r="D27" i="9"/>
  <c r="C27" i="9"/>
  <c r="O26" i="9"/>
  <c r="N26" i="9"/>
  <c r="M26" i="9"/>
  <c r="L26" i="9"/>
  <c r="K26" i="9"/>
  <c r="J26" i="9"/>
  <c r="I26" i="9"/>
  <c r="H26" i="9"/>
  <c r="G26" i="9"/>
  <c r="F26" i="9"/>
  <c r="E26" i="9"/>
  <c r="D26" i="9"/>
  <c r="C26" i="9"/>
  <c r="O25" i="9"/>
  <c r="N25" i="9"/>
  <c r="M25" i="9"/>
  <c r="L25" i="9"/>
  <c r="K25" i="9"/>
  <c r="J25" i="9"/>
  <c r="I25" i="9"/>
  <c r="H25" i="9"/>
  <c r="G25" i="9"/>
  <c r="F25" i="9"/>
  <c r="E25" i="9"/>
  <c r="D25" i="9"/>
  <c r="C25" i="9"/>
  <c r="O24" i="9"/>
  <c r="N24" i="9"/>
  <c r="M24" i="9"/>
  <c r="L24" i="9"/>
  <c r="K24" i="9"/>
  <c r="J24" i="9"/>
  <c r="I24" i="9"/>
  <c r="H24" i="9"/>
  <c r="G24" i="9"/>
  <c r="F24" i="9"/>
  <c r="E24" i="9"/>
  <c r="D24" i="9"/>
  <c r="C24" i="9"/>
  <c r="O23" i="9"/>
  <c r="N23" i="9"/>
  <c r="M23" i="9"/>
  <c r="L23" i="9"/>
  <c r="K23" i="9"/>
  <c r="J23" i="9"/>
  <c r="I23" i="9"/>
  <c r="H23" i="9"/>
  <c r="G23" i="9"/>
  <c r="F23" i="9"/>
  <c r="E23" i="9"/>
  <c r="D23" i="9"/>
  <c r="C23" i="9"/>
  <c r="O22" i="9"/>
  <c r="N22" i="9"/>
  <c r="M22" i="9"/>
  <c r="L22" i="9"/>
  <c r="K22" i="9"/>
  <c r="J22" i="9"/>
  <c r="I22" i="9"/>
  <c r="H22" i="9"/>
  <c r="G22" i="9"/>
  <c r="F22" i="9"/>
  <c r="E22" i="9"/>
  <c r="D22" i="9"/>
  <c r="C22" i="9"/>
  <c r="O21" i="9"/>
  <c r="N21" i="9"/>
  <c r="M21" i="9"/>
  <c r="L21" i="9"/>
  <c r="K21" i="9"/>
  <c r="J21" i="9"/>
  <c r="I21" i="9"/>
  <c r="H21" i="9"/>
  <c r="G21" i="9"/>
  <c r="F21" i="9"/>
  <c r="E21" i="9"/>
  <c r="D21" i="9"/>
  <c r="C21" i="9"/>
  <c r="O20" i="9"/>
  <c r="N20" i="9"/>
  <c r="M20" i="9"/>
  <c r="L20" i="9"/>
  <c r="K20" i="9"/>
  <c r="J20" i="9"/>
  <c r="I20" i="9"/>
  <c r="H20" i="9"/>
  <c r="G20" i="9"/>
  <c r="F20" i="9"/>
  <c r="E20" i="9"/>
  <c r="D20" i="9"/>
  <c r="C20" i="9"/>
  <c r="O19" i="9"/>
  <c r="N19" i="9"/>
  <c r="M19" i="9"/>
  <c r="L19" i="9"/>
  <c r="K19" i="9"/>
  <c r="J19" i="9"/>
  <c r="I19" i="9"/>
  <c r="H19" i="9"/>
  <c r="G19" i="9"/>
  <c r="F19" i="9"/>
  <c r="E19" i="9"/>
  <c r="D19" i="9"/>
  <c r="C19" i="9"/>
  <c r="O18" i="9"/>
  <c r="N18" i="9"/>
  <c r="M18" i="9"/>
  <c r="L18" i="9"/>
  <c r="K18" i="9"/>
  <c r="J18" i="9"/>
  <c r="I18" i="9"/>
  <c r="H18" i="9"/>
  <c r="G18" i="9"/>
  <c r="F18" i="9"/>
  <c r="E18" i="9"/>
  <c r="D18" i="9"/>
  <c r="C18" i="9"/>
  <c r="O17" i="9"/>
  <c r="N17" i="9"/>
  <c r="M17" i="9"/>
  <c r="L17" i="9"/>
  <c r="K17" i="9"/>
  <c r="J17" i="9"/>
  <c r="I17" i="9"/>
  <c r="H17" i="9"/>
  <c r="G17" i="9"/>
  <c r="F17" i="9"/>
  <c r="E17" i="9"/>
  <c r="D17" i="9"/>
  <c r="C17" i="9"/>
  <c r="O16" i="9"/>
  <c r="N16" i="9"/>
  <c r="M16" i="9"/>
  <c r="L16" i="9"/>
  <c r="K16" i="9"/>
  <c r="J16" i="9"/>
  <c r="I16" i="9"/>
  <c r="H16" i="9"/>
  <c r="G16" i="9"/>
  <c r="F16" i="9"/>
  <c r="E16" i="9"/>
  <c r="D16" i="9"/>
  <c r="C16" i="9"/>
  <c r="O15" i="9"/>
  <c r="N15" i="9"/>
  <c r="M15" i="9"/>
  <c r="L15" i="9"/>
  <c r="K15" i="9"/>
  <c r="J15" i="9"/>
  <c r="I15" i="9"/>
  <c r="H15" i="9"/>
  <c r="G15" i="9"/>
  <c r="F15" i="9"/>
  <c r="E15" i="9"/>
  <c r="D15" i="9"/>
  <c r="C15" i="9"/>
  <c r="O14" i="9"/>
  <c r="N14" i="9"/>
  <c r="M14" i="9"/>
  <c r="L14" i="9"/>
  <c r="K14" i="9"/>
  <c r="J14" i="9"/>
  <c r="I14" i="9"/>
  <c r="H14" i="9"/>
  <c r="G14" i="9"/>
  <c r="F14" i="9"/>
  <c r="E14" i="9"/>
  <c r="D14" i="9"/>
  <c r="C14" i="9"/>
  <c r="O13" i="9"/>
  <c r="N13" i="9"/>
  <c r="M13" i="9"/>
  <c r="L13" i="9"/>
  <c r="K13" i="9"/>
  <c r="J13" i="9"/>
  <c r="I13" i="9"/>
  <c r="H13" i="9"/>
  <c r="G13" i="9"/>
  <c r="F13" i="9"/>
  <c r="E13" i="9"/>
  <c r="D13" i="9"/>
  <c r="C13" i="9"/>
  <c r="O12" i="9"/>
  <c r="N12" i="9"/>
  <c r="M12" i="9"/>
  <c r="L12" i="9"/>
  <c r="K12" i="9"/>
  <c r="J12" i="9"/>
  <c r="I12" i="9"/>
  <c r="H12" i="9"/>
  <c r="G12" i="9"/>
  <c r="F12" i="9"/>
  <c r="E12" i="9"/>
  <c r="D12" i="9"/>
  <c r="C12" i="9"/>
  <c r="O11" i="9"/>
  <c r="N11" i="9"/>
  <c r="M11" i="9"/>
  <c r="L11" i="9"/>
  <c r="K11" i="9"/>
  <c r="J11" i="9"/>
  <c r="I11" i="9"/>
  <c r="H11" i="9"/>
  <c r="G11" i="9"/>
  <c r="F11" i="9"/>
  <c r="E11" i="9"/>
  <c r="D11" i="9"/>
  <c r="C11" i="9"/>
  <c r="O10" i="9"/>
  <c r="N10" i="9"/>
  <c r="M10" i="9"/>
  <c r="L10" i="9"/>
  <c r="K10" i="9"/>
  <c r="J10" i="9"/>
  <c r="I10" i="9"/>
  <c r="H10" i="9"/>
  <c r="G10" i="9"/>
  <c r="F10" i="9"/>
  <c r="E10" i="9"/>
  <c r="D10" i="9"/>
  <c r="C10" i="9"/>
  <c r="O9" i="9"/>
  <c r="N9" i="9"/>
  <c r="M9" i="9"/>
  <c r="L9" i="9"/>
  <c r="K9" i="9"/>
  <c r="J9" i="9"/>
  <c r="I9" i="9"/>
  <c r="H9" i="9"/>
  <c r="G9" i="9"/>
  <c r="F9" i="9"/>
  <c r="E9" i="9"/>
  <c r="D9" i="9"/>
  <c r="C9" i="9"/>
  <c r="O8" i="9"/>
  <c r="N8" i="9"/>
  <c r="M8" i="9"/>
  <c r="L8" i="9"/>
  <c r="K8" i="9"/>
  <c r="J8" i="9"/>
  <c r="I8" i="9"/>
  <c r="H8" i="9"/>
  <c r="G8" i="9"/>
  <c r="F8" i="9"/>
  <c r="E8" i="9"/>
  <c r="D8" i="9"/>
  <c r="C8" i="9"/>
  <c r="O7" i="9"/>
  <c r="N7" i="9"/>
  <c r="M7" i="9"/>
  <c r="L7" i="9"/>
  <c r="K7" i="9"/>
  <c r="J7" i="9"/>
  <c r="I7" i="9"/>
  <c r="H7" i="9"/>
  <c r="G7" i="9"/>
  <c r="F7" i="9"/>
  <c r="E7" i="9"/>
  <c r="D7" i="9"/>
  <c r="C7" i="9"/>
  <c r="O6" i="9"/>
  <c r="N6" i="9"/>
  <c r="M6" i="9"/>
  <c r="L6" i="9"/>
  <c r="K6" i="9"/>
  <c r="J6" i="9"/>
  <c r="I6" i="9"/>
  <c r="H6" i="9"/>
  <c r="G6" i="9"/>
  <c r="F6" i="9"/>
  <c r="E6" i="9"/>
  <c r="D6" i="9"/>
  <c r="C6" i="9"/>
  <c r="O5" i="9"/>
  <c r="N5" i="9"/>
  <c r="M5" i="9"/>
  <c r="L5" i="9"/>
  <c r="K5" i="9"/>
  <c r="J5" i="9"/>
  <c r="I5" i="9"/>
  <c r="H5" i="9"/>
  <c r="G5" i="9"/>
  <c r="F5" i="9"/>
  <c r="E5" i="9"/>
  <c r="D5" i="9"/>
  <c r="C5" i="9"/>
  <c r="O4" i="9"/>
  <c r="N4" i="9"/>
  <c r="N38" i="9" s="1"/>
  <c r="O38" i="9" s="1"/>
  <c r="M4" i="9"/>
  <c r="M38" i="9" s="1"/>
  <c r="L4" i="9"/>
  <c r="L38" i="9" s="1"/>
  <c r="K4" i="9"/>
  <c r="K38" i="9" s="1"/>
  <c r="J4" i="9"/>
  <c r="J38" i="9" s="1"/>
  <c r="I4" i="9"/>
  <c r="I38" i="9" s="1"/>
  <c r="H4" i="9"/>
  <c r="H38" i="9" s="1"/>
  <c r="G4" i="9"/>
  <c r="G38" i="9" s="1"/>
  <c r="F4" i="9"/>
  <c r="F38" i="9" s="1"/>
  <c r="E4" i="9"/>
  <c r="E38" i="9" s="1"/>
  <c r="D4" i="9"/>
  <c r="D38" i="9" s="1"/>
  <c r="C4" i="9"/>
  <c r="C38" i="9" s="1"/>
  <c r="BW32" i="6"/>
  <c r="BU32" i="6"/>
  <c r="BS32" i="6"/>
  <c r="BQ32" i="6"/>
  <c r="BO32" i="6"/>
  <c r="BM32" i="6"/>
  <c r="BK32" i="6"/>
  <c r="BI32" i="6"/>
  <c r="BG32" i="6"/>
  <c r="BE32" i="6"/>
  <c r="BC32" i="6"/>
  <c r="BA32" i="6"/>
  <c r="AY32" i="6"/>
  <c r="AW32" i="6"/>
  <c r="AU32" i="6"/>
  <c r="AS32" i="6"/>
  <c r="AQ32" i="6"/>
  <c r="AO32" i="6"/>
  <c r="AM32" i="6"/>
  <c r="AK32" i="6"/>
  <c r="AI32" i="6"/>
  <c r="AG32" i="6"/>
  <c r="AE32" i="6"/>
  <c r="AC32" i="6"/>
  <c r="AA32" i="6"/>
  <c r="W32" i="6"/>
  <c r="U32" i="6"/>
  <c r="S32" i="6"/>
  <c r="Q32" i="6"/>
  <c r="O32" i="6"/>
  <c r="M32" i="6"/>
  <c r="K32" i="6"/>
  <c r="I32" i="6"/>
  <c r="G32" i="6"/>
  <c r="BW30" i="6"/>
  <c r="BU30" i="6"/>
  <c r="BS30" i="6"/>
  <c r="BQ30" i="6"/>
  <c r="BO30" i="6"/>
  <c r="BM30" i="6"/>
  <c r="BK30" i="6"/>
  <c r="BI30" i="6"/>
  <c r="BG30" i="6"/>
  <c r="BE30" i="6"/>
  <c r="BC30" i="6"/>
  <c r="BA30" i="6"/>
  <c r="AY30" i="6"/>
  <c r="AW30" i="6"/>
  <c r="AU30" i="6"/>
  <c r="AS30" i="6"/>
  <c r="AQ30" i="6"/>
  <c r="AO30" i="6"/>
  <c r="AM30" i="6"/>
  <c r="AK30" i="6"/>
  <c r="AI30" i="6"/>
  <c r="AG30" i="6"/>
  <c r="AE30" i="6"/>
  <c r="AC30" i="6"/>
  <c r="AA30" i="6"/>
  <c r="W30" i="6"/>
  <c r="U30" i="6"/>
  <c r="S30" i="6"/>
  <c r="Q30" i="6"/>
  <c r="O30" i="6"/>
  <c r="M30" i="6"/>
  <c r="K30" i="6"/>
  <c r="I30" i="6"/>
  <c r="G30" i="6"/>
  <c r="E29" i="6"/>
  <c r="BW28" i="6"/>
  <c r="BU28" i="6"/>
  <c r="BS28" i="6"/>
  <c r="BQ28" i="6"/>
  <c r="BO28" i="6"/>
  <c r="BM28" i="6"/>
  <c r="BK28" i="6"/>
  <c r="BI28" i="6"/>
  <c r="BG28" i="6"/>
  <c r="BE28" i="6"/>
  <c r="BC28" i="6"/>
  <c r="BA28" i="6"/>
  <c r="AY28" i="6"/>
  <c r="AW28" i="6"/>
  <c r="AU28" i="6"/>
  <c r="AS28" i="6"/>
  <c r="AQ28" i="6"/>
  <c r="AO28" i="6"/>
  <c r="AM28" i="6"/>
  <c r="AK28" i="6"/>
  <c r="AI28" i="6"/>
  <c r="AG28" i="6"/>
  <c r="AE28" i="6"/>
  <c r="AC28" i="6"/>
  <c r="AA28" i="6"/>
  <c r="W28" i="6"/>
  <c r="U28" i="6"/>
  <c r="S28" i="6"/>
  <c r="Q28" i="6"/>
  <c r="O28" i="6"/>
  <c r="M28" i="6"/>
  <c r="K28" i="6"/>
  <c r="I28" i="6"/>
  <c r="G28" i="6"/>
  <c r="BW27" i="6"/>
  <c r="BU27" i="6"/>
  <c r="BS27" i="6"/>
  <c r="BQ27" i="6"/>
  <c r="BO27" i="6"/>
  <c r="BM27" i="6"/>
  <c r="BK27" i="6"/>
  <c r="BI27" i="6"/>
  <c r="BG27" i="6"/>
  <c r="BE27" i="6"/>
  <c r="BC27" i="6"/>
  <c r="BA27" i="6"/>
  <c r="AY27" i="6"/>
  <c r="AW27" i="6"/>
  <c r="AU27" i="6"/>
  <c r="AS27" i="6"/>
  <c r="AQ27" i="6"/>
  <c r="AO27" i="6"/>
  <c r="AM27" i="6"/>
  <c r="AK27" i="6"/>
  <c r="AI27" i="6"/>
  <c r="AG27" i="6"/>
  <c r="AE27" i="6"/>
  <c r="AC27" i="6"/>
  <c r="AA27" i="6"/>
  <c r="W27" i="6"/>
  <c r="U27" i="6"/>
  <c r="S27" i="6"/>
  <c r="Q27" i="6"/>
  <c r="O27" i="6"/>
  <c r="M27" i="6"/>
  <c r="K27" i="6"/>
  <c r="I27" i="6"/>
  <c r="G27" i="6"/>
  <c r="BW26" i="6"/>
  <c r="BU26" i="6"/>
  <c r="BS26" i="6"/>
  <c r="BQ26" i="6"/>
  <c r="BO26" i="6"/>
  <c r="BM26" i="6"/>
  <c r="BK26" i="6"/>
  <c r="BI26" i="6"/>
  <c r="BG26" i="6"/>
  <c r="BE26" i="6"/>
  <c r="BC26" i="6"/>
  <c r="BA26" i="6"/>
  <c r="AY26" i="6"/>
  <c r="AW26" i="6"/>
  <c r="AU26" i="6"/>
  <c r="AS26" i="6"/>
  <c r="AQ26" i="6"/>
  <c r="AO26" i="6"/>
  <c r="AM26" i="6"/>
  <c r="AK26" i="6"/>
  <c r="AI26" i="6"/>
  <c r="AG26" i="6"/>
  <c r="AE26" i="6"/>
  <c r="AC26" i="6"/>
  <c r="AA26" i="6"/>
  <c r="W26" i="6"/>
  <c r="U26" i="6"/>
  <c r="S26" i="6"/>
  <c r="Q26" i="6"/>
  <c r="O26" i="6"/>
  <c r="M26" i="6"/>
  <c r="K26" i="6"/>
  <c r="I26" i="6"/>
  <c r="G26" i="6"/>
  <c r="BW25" i="6"/>
  <c r="BU25" i="6"/>
  <c r="BS25" i="6"/>
  <c r="BQ25" i="6"/>
  <c r="BO25" i="6"/>
  <c r="BM25" i="6"/>
  <c r="BK25" i="6"/>
  <c r="BI25" i="6"/>
  <c r="BG25" i="6"/>
  <c r="BE25" i="6"/>
  <c r="BC25" i="6"/>
  <c r="BA25" i="6"/>
  <c r="AY25" i="6"/>
  <c r="AW25" i="6"/>
  <c r="AU25" i="6"/>
  <c r="AS25" i="6"/>
  <c r="AQ25" i="6"/>
  <c r="AO25" i="6"/>
  <c r="AM25" i="6"/>
  <c r="AK25" i="6"/>
  <c r="AI25" i="6"/>
  <c r="AG25" i="6"/>
  <c r="AE25" i="6"/>
  <c r="AC25" i="6"/>
  <c r="AA25" i="6"/>
  <c r="W25" i="6"/>
  <c r="U25" i="6"/>
  <c r="S25" i="6"/>
  <c r="Q25" i="6"/>
  <c r="O25" i="6"/>
  <c r="M25" i="6"/>
  <c r="K25" i="6"/>
  <c r="I25" i="6"/>
  <c r="G25" i="6"/>
  <c r="E24" i="6"/>
  <c r="BV23" i="6"/>
  <c r="BW20" i="6" s="1"/>
  <c r="BT23" i="6"/>
  <c r="BU20" i="6" s="1"/>
  <c r="BR23" i="6"/>
  <c r="BS20" i="6" s="1"/>
  <c r="BP23" i="6"/>
  <c r="BQ20" i="6" s="1"/>
  <c r="BN23" i="6"/>
  <c r="BO20" i="6" s="1"/>
  <c r="BL23" i="6"/>
  <c r="BM20" i="6" s="1"/>
  <c r="BJ23" i="6"/>
  <c r="BK20" i="6" s="1"/>
  <c r="BH23" i="6"/>
  <c r="BI20" i="6" s="1"/>
  <c r="BF23" i="6"/>
  <c r="BG20" i="6" s="1"/>
  <c r="BD23" i="6"/>
  <c r="BE20" i="6" s="1"/>
  <c r="BB23" i="6"/>
  <c r="BC20" i="6" s="1"/>
  <c r="AZ23" i="6"/>
  <c r="BA20" i="6" s="1"/>
  <c r="AX23" i="6"/>
  <c r="AY20" i="6" s="1"/>
  <c r="AV23" i="6"/>
  <c r="AW20" i="6" s="1"/>
  <c r="AT23" i="6"/>
  <c r="AU20" i="6" s="1"/>
  <c r="AR23" i="6"/>
  <c r="AS20" i="6" s="1"/>
  <c r="AP23" i="6"/>
  <c r="AQ20" i="6" s="1"/>
  <c r="AN23" i="6"/>
  <c r="AO20" i="6" s="1"/>
  <c r="AL23" i="6"/>
  <c r="AM20" i="6" s="1"/>
  <c r="AJ23" i="6"/>
  <c r="AK20" i="6" s="1"/>
  <c r="AH23" i="6"/>
  <c r="AI20" i="6" s="1"/>
  <c r="AF23" i="6"/>
  <c r="AG20" i="6" s="1"/>
  <c r="AD23" i="6"/>
  <c r="AE20" i="6" s="1"/>
  <c r="AB23" i="6"/>
  <c r="AC20" i="6" s="1"/>
  <c r="Z23" i="6"/>
  <c r="AA20" i="6" s="1"/>
  <c r="V23" i="6"/>
  <c r="W20" i="6" s="1"/>
  <c r="T23" i="6"/>
  <c r="U20" i="6" s="1"/>
  <c r="R23" i="6"/>
  <c r="S20" i="6" s="1"/>
  <c r="P23" i="6"/>
  <c r="Q20" i="6" s="1"/>
  <c r="N23" i="6"/>
  <c r="O20" i="6" s="1"/>
  <c r="L23" i="6"/>
  <c r="M20" i="6" s="1"/>
  <c r="J23" i="6"/>
  <c r="K20" i="6" s="1"/>
  <c r="H23" i="6"/>
  <c r="I20" i="6" s="1"/>
  <c r="F23" i="6"/>
  <c r="G20" i="6" s="1"/>
  <c r="BW19" i="6"/>
  <c r="BU19" i="6"/>
  <c r="BS19" i="6"/>
  <c r="BQ19" i="6"/>
  <c r="BO19" i="6"/>
  <c r="BM19" i="6"/>
  <c r="BK19" i="6"/>
  <c r="BI19" i="6"/>
  <c r="BG19" i="6"/>
  <c r="BE19" i="6"/>
  <c r="BC19" i="6"/>
  <c r="BA19" i="6"/>
  <c r="AY19" i="6"/>
  <c r="AW19" i="6"/>
  <c r="AU19" i="6"/>
  <c r="AS19" i="6"/>
  <c r="AQ19" i="6"/>
  <c r="AO19" i="6"/>
  <c r="AM19" i="6"/>
  <c r="AK19" i="6"/>
  <c r="AI19" i="6"/>
  <c r="AG19" i="6"/>
  <c r="AE19" i="6"/>
  <c r="AC19" i="6"/>
  <c r="AA19" i="6"/>
  <c r="W19" i="6"/>
  <c r="U19" i="6"/>
  <c r="S19" i="6"/>
  <c r="Q19" i="6"/>
  <c r="O19" i="6"/>
  <c r="M19" i="6"/>
  <c r="K19" i="6"/>
  <c r="I19" i="6"/>
  <c r="G19" i="6"/>
  <c r="E18" i="6"/>
  <c r="BW17" i="6"/>
  <c r="BU17" i="6"/>
  <c r="BS17" i="6"/>
  <c r="BQ17" i="6"/>
  <c r="BO17" i="6"/>
  <c r="BM17" i="6"/>
  <c r="BK17" i="6"/>
  <c r="BI17" i="6"/>
  <c r="BG17" i="6"/>
  <c r="BE17" i="6"/>
  <c r="BC17" i="6"/>
  <c r="BA17" i="6"/>
  <c r="AY17" i="6"/>
  <c r="AW17" i="6"/>
  <c r="AU17" i="6"/>
  <c r="AS17" i="6"/>
  <c r="AQ17" i="6"/>
  <c r="AO17" i="6"/>
  <c r="AM17" i="6"/>
  <c r="AK17" i="6"/>
  <c r="AI17" i="6"/>
  <c r="AG17" i="6"/>
  <c r="AE17" i="6"/>
  <c r="AC17" i="6"/>
  <c r="AC16" i="6" s="1"/>
  <c r="AA17" i="6"/>
  <c r="W17" i="6"/>
  <c r="U17" i="6"/>
  <c r="S17" i="6"/>
  <c r="Q17" i="6"/>
  <c r="O17" i="6"/>
  <c r="M17" i="6"/>
  <c r="K17" i="6"/>
  <c r="I17" i="6"/>
  <c r="G17" i="6"/>
  <c r="G16" i="6" s="1"/>
  <c r="BQ16" i="6"/>
  <c r="BO16" i="6"/>
  <c r="E16" i="6"/>
  <c r="BV15" i="6"/>
  <c r="BW12" i="6" s="1"/>
  <c r="BT15" i="6"/>
  <c r="BU12" i="6" s="1"/>
  <c r="BR15" i="6"/>
  <c r="BS12" i="6" s="1"/>
  <c r="BP15" i="6"/>
  <c r="BQ12" i="6" s="1"/>
  <c r="BN15" i="6"/>
  <c r="BO12" i="6" s="1"/>
  <c r="BL15" i="6"/>
  <c r="BM12" i="6" s="1"/>
  <c r="BJ15" i="6"/>
  <c r="BK12" i="6" s="1"/>
  <c r="BH15" i="6"/>
  <c r="BI12" i="6" s="1"/>
  <c r="BF15" i="6"/>
  <c r="BG12" i="6" s="1"/>
  <c r="BD15" i="6"/>
  <c r="BE12" i="6" s="1"/>
  <c r="BB15" i="6"/>
  <c r="BC12" i="6" s="1"/>
  <c r="AZ15" i="6"/>
  <c r="BA12" i="6" s="1"/>
  <c r="AX15" i="6"/>
  <c r="AY12" i="6" s="1"/>
  <c r="AV15" i="6"/>
  <c r="AW12" i="6" s="1"/>
  <c r="AT15" i="6"/>
  <c r="AU12" i="6" s="1"/>
  <c r="AR15" i="6"/>
  <c r="AS12" i="6" s="1"/>
  <c r="AQ12" i="6"/>
  <c r="AN15" i="6"/>
  <c r="AO12" i="6" s="1"/>
  <c r="AL15" i="6"/>
  <c r="AM12" i="6" s="1"/>
  <c r="AJ15" i="6"/>
  <c r="AK12" i="6" s="1"/>
  <c r="AH15" i="6"/>
  <c r="AI12" i="6" s="1"/>
  <c r="AF15" i="6"/>
  <c r="AG12" i="6" s="1"/>
  <c r="AD15" i="6"/>
  <c r="AE12" i="6" s="1"/>
  <c r="AB15" i="6"/>
  <c r="AC12" i="6" s="1"/>
  <c r="Z15" i="6"/>
  <c r="AA12" i="6" s="1"/>
  <c r="V15" i="6"/>
  <c r="W12" i="6" s="1"/>
  <c r="T15" i="6"/>
  <c r="U12" i="6" s="1"/>
  <c r="R15" i="6"/>
  <c r="S12" i="6" s="1"/>
  <c r="P15" i="6"/>
  <c r="Q12" i="6" s="1"/>
  <c r="N15" i="6"/>
  <c r="O12" i="6" s="1"/>
  <c r="L15" i="6"/>
  <c r="M12" i="6" s="1"/>
  <c r="J15" i="6"/>
  <c r="K12" i="6" s="1"/>
  <c r="H15" i="6"/>
  <c r="I12" i="6" s="1"/>
  <c r="F15" i="6"/>
  <c r="G12" i="6" s="1"/>
  <c r="BV11" i="6"/>
  <c r="BW8" i="6" s="1"/>
  <c r="BT11" i="6"/>
  <c r="BU8" i="6" s="1"/>
  <c r="BR11" i="6"/>
  <c r="BS8" i="6" s="1"/>
  <c r="BP11" i="6"/>
  <c r="BQ8" i="6" s="1"/>
  <c r="BN11" i="6"/>
  <c r="BO8" i="6" s="1"/>
  <c r="BL11" i="6"/>
  <c r="BM8" i="6" s="1"/>
  <c r="BJ11" i="6"/>
  <c r="BK8" i="6" s="1"/>
  <c r="BH11" i="6"/>
  <c r="BI8" i="6" s="1"/>
  <c r="BF11" i="6"/>
  <c r="BG8" i="6" s="1"/>
  <c r="BD11" i="6"/>
  <c r="BE8" i="6" s="1"/>
  <c r="BB11" i="6"/>
  <c r="BC8" i="6" s="1"/>
  <c r="AZ11" i="6"/>
  <c r="BA8" i="6" s="1"/>
  <c r="AX11" i="6"/>
  <c r="AY8" i="6" s="1"/>
  <c r="AV11" i="6"/>
  <c r="AW8" i="6" s="1"/>
  <c r="AT11" i="6"/>
  <c r="AU8" i="6" s="1"/>
  <c r="AR11" i="6"/>
  <c r="AS8" i="6" s="1"/>
  <c r="AP11" i="6"/>
  <c r="AQ8" i="6" s="1"/>
  <c r="AN11" i="6"/>
  <c r="AO8" i="6" s="1"/>
  <c r="AL11" i="6"/>
  <c r="AM8" i="6" s="1"/>
  <c r="AJ11" i="6"/>
  <c r="AK8" i="6" s="1"/>
  <c r="AH11" i="6"/>
  <c r="AI8" i="6" s="1"/>
  <c r="AF11" i="6"/>
  <c r="AG8" i="6" s="1"/>
  <c r="AD11" i="6"/>
  <c r="AE8" i="6" s="1"/>
  <c r="AB11" i="6"/>
  <c r="AC8" i="6" s="1"/>
  <c r="Z11" i="6"/>
  <c r="AA8" i="6" s="1"/>
  <c r="V11" i="6"/>
  <c r="W8" i="6" s="1"/>
  <c r="T11" i="6"/>
  <c r="U8" i="6" s="1"/>
  <c r="R11" i="6"/>
  <c r="S8" i="6" s="1"/>
  <c r="P11" i="6"/>
  <c r="Q8" i="6" s="1"/>
  <c r="N11" i="6"/>
  <c r="O8" i="6" s="1"/>
  <c r="L11" i="6"/>
  <c r="M8" i="6" s="1"/>
  <c r="J11" i="6"/>
  <c r="K8" i="6" s="1"/>
  <c r="H11" i="6"/>
  <c r="I8" i="6" s="1"/>
  <c r="F11" i="6"/>
  <c r="G8" i="6" s="1"/>
  <c r="E7" i="6"/>
  <c r="BW6" i="6"/>
  <c r="BU6" i="6"/>
  <c r="BS6" i="6"/>
  <c r="BQ6" i="6"/>
  <c r="BO6" i="6"/>
  <c r="BM6" i="6"/>
  <c r="BK6" i="6"/>
  <c r="BI6" i="6"/>
  <c r="BG6" i="6"/>
  <c r="BE6" i="6"/>
  <c r="BC6" i="6"/>
  <c r="BA6" i="6"/>
  <c r="AY6" i="6"/>
  <c r="AW6" i="6"/>
  <c r="AU6" i="6"/>
  <c r="AS6" i="6"/>
  <c r="AQ6" i="6"/>
  <c r="AO6" i="6"/>
  <c r="AM6" i="6"/>
  <c r="AK6" i="6"/>
  <c r="AI6" i="6"/>
  <c r="AG6" i="6"/>
  <c r="AE6" i="6"/>
  <c r="AC6" i="6"/>
  <c r="AA6" i="6"/>
  <c r="W6" i="6"/>
  <c r="U6" i="6"/>
  <c r="S6" i="6"/>
  <c r="Q6" i="6"/>
  <c r="O6" i="6"/>
  <c r="M6" i="6"/>
  <c r="K6" i="6"/>
  <c r="I6" i="6"/>
  <c r="G6" i="6"/>
  <c r="BW5" i="6"/>
  <c r="BU5" i="6"/>
  <c r="BS5" i="6"/>
  <c r="BQ5" i="6"/>
  <c r="BO5" i="6"/>
  <c r="BM5" i="6"/>
  <c r="BK5" i="6"/>
  <c r="BI5" i="6"/>
  <c r="BG5" i="6"/>
  <c r="BE5" i="6"/>
  <c r="BC5" i="6"/>
  <c r="BA5" i="6"/>
  <c r="AY5" i="6"/>
  <c r="AW5" i="6"/>
  <c r="AU5" i="6"/>
  <c r="AS5" i="6"/>
  <c r="AQ5" i="6"/>
  <c r="AO5" i="6"/>
  <c r="AM5" i="6"/>
  <c r="AK5" i="6"/>
  <c r="AI5" i="6"/>
  <c r="AG5" i="6"/>
  <c r="AE5" i="6"/>
  <c r="AC5" i="6"/>
  <c r="AA5" i="6"/>
  <c r="W5" i="6"/>
  <c r="U5" i="6"/>
  <c r="S5" i="6"/>
  <c r="Q5" i="6"/>
  <c r="O5" i="6"/>
  <c r="M5" i="6"/>
  <c r="K5" i="6"/>
  <c r="I5" i="6"/>
  <c r="G5" i="6"/>
  <c r="E4" i="6"/>
  <c r="E16" i="4"/>
  <c r="D16" i="4"/>
  <c r="C16" i="4"/>
  <c r="L35" i="3"/>
  <c r="K35" i="3"/>
  <c r="J35" i="3"/>
  <c r="I35" i="3"/>
  <c r="H35" i="3"/>
  <c r="G35" i="3"/>
  <c r="L34" i="3"/>
  <c r="K34" i="3"/>
  <c r="J34" i="3"/>
  <c r="I34" i="3"/>
  <c r="H34" i="3"/>
  <c r="G34" i="3"/>
  <c r="L33" i="3"/>
  <c r="K33" i="3"/>
  <c r="J33" i="3"/>
  <c r="I33" i="3"/>
  <c r="H33" i="3"/>
  <c r="G33" i="3"/>
  <c r="L32" i="3"/>
  <c r="K32" i="3"/>
  <c r="J32" i="3"/>
  <c r="I32" i="3"/>
  <c r="H32" i="3"/>
  <c r="G32" i="3"/>
  <c r="L31" i="3"/>
  <c r="K31" i="3"/>
  <c r="J31" i="3"/>
  <c r="I31" i="3"/>
  <c r="H31" i="3"/>
  <c r="G31" i="3"/>
  <c r="L30" i="3"/>
  <c r="K30" i="3"/>
  <c r="J30" i="3"/>
  <c r="I30" i="3"/>
  <c r="H30" i="3"/>
  <c r="G30" i="3"/>
  <c r="L29" i="3"/>
  <c r="K29" i="3"/>
  <c r="J29" i="3"/>
  <c r="I29" i="3"/>
  <c r="H29" i="3"/>
  <c r="G29" i="3"/>
  <c r="L28" i="3"/>
  <c r="K28" i="3"/>
  <c r="J28" i="3"/>
  <c r="I28" i="3"/>
  <c r="H28" i="3"/>
  <c r="G28" i="3"/>
  <c r="L27" i="3"/>
  <c r="K27" i="3"/>
  <c r="J27" i="3"/>
  <c r="I27" i="3"/>
  <c r="H27" i="3"/>
  <c r="G27" i="3"/>
  <c r="L26" i="3"/>
  <c r="K26" i="3"/>
  <c r="J26" i="3"/>
  <c r="I26" i="3"/>
  <c r="H26" i="3"/>
  <c r="G26" i="3"/>
  <c r="L25" i="3"/>
  <c r="K25" i="3"/>
  <c r="J25" i="3"/>
  <c r="I25" i="3"/>
  <c r="H25" i="3"/>
  <c r="G25" i="3"/>
  <c r="L24" i="3"/>
  <c r="K24" i="3"/>
  <c r="J24" i="3"/>
  <c r="I24" i="3"/>
  <c r="H24" i="3"/>
  <c r="G24" i="3"/>
  <c r="L23" i="3"/>
  <c r="K23" i="3"/>
  <c r="J23" i="3"/>
  <c r="I23" i="3"/>
  <c r="H23" i="3"/>
  <c r="G23" i="3"/>
  <c r="L22" i="3"/>
  <c r="K22" i="3"/>
  <c r="J22" i="3"/>
  <c r="I22" i="3"/>
  <c r="H22" i="3"/>
  <c r="G22" i="3"/>
  <c r="L21" i="3"/>
  <c r="K21" i="3"/>
  <c r="J21" i="3"/>
  <c r="I21" i="3"/>
  <c r="H21" i="3"/>
  <c r="G21" i="3"/>
  <c r="L20" i="3"/>
  <c r="K20" i="3"/>
  <c r="J20" i="3"/>
  <c r="I20" i="3"/>
  <c r="H20" i="3"/>
  <c r="G20" i="3"/>
  <c r="L19" i="3"/>
  <c r="K19" i="3"/>
  <c r="J19" i="3"/>
  <c r="I19" i="3"/>
  <c r="H19" i="3"/>
  <c r="G19" i="3"/>
  <c r="L18" i="3"/>
  <c r="K18" i="3"/>
  <c r="J18" i="3"/>
  <c r="I18" i="3"/>
  <c r="H18" i="3"/>
  <c r="G18" i="3"/>
  <c r="L17" i="3"/>
  <c r="K17" i="3"/>
  <c r="J17" i="3"/>
  <c r="I17" i="3"/>
  <c r="H17" i="3"/>
  <c r="G17" i="3"/>
  <c r="O16" i="3"/>
  <c r="N16" i="3"/>
  <c r="M16" i="3"/>
  <c r="L16" i="3"/>
  <c r="K16" i="3"/>
  <c r="J16" i="3"/>
  <c r="I16" i="3"/>
  <c r="H16" i="3"/>
  <c r="G16" i="3"/>
  <c r="F16" i="3"/>
  <c r="E16" i="3"/>
  <c r="D16" i="3"/>
  <c r="C16" i="3"/>
  <c r="L15" i="3"/>
  <c r="K15" i="3"/>
  <c r="J15" i="3"/>
  <c r="I15" i="3"/>
  <c r="H15" i="3"/>
  <c r="G15" i="3"/>
  <c r="L14" i="3"/>
  <c r="K14" i="3"/>
  <c r="J14" i="3"/>
  <c r="I14" i="3"/>
  <c r="H14" i="3"/>
  <c r="G14" i="3"/>
  <c r="L13" i="3"/>
  <c r="K13" i="3"/>
  <c r="J13" i="3"/>
  <c r="I13" i="3"/>
  <c r="H13" i="3"/>
  <c r="G13" i="3"/>
  <c r="L12" i="3"/>
  <c r="K12" i="3"/>
  <c r="J12" i="3"/>
  <c r="I12" i="3"/>
  <c r="H12" i="3"/>
  <c r="G12" i="3"/>
  <c r="L11" i="3"/>
  <c r="K11" i="3"/>
  <c r="J11" i="3"/>
  <c r="I11" i="3"/>
  <c r="H11" i="3"/>
  <c r="G11" i="3"/>
  <c r="L10" i="3"/>
  <c r="K10" i="3"/>
  <c r="J10" i="3"/>
  <c r="I10" i="3"/>
  <c r="H10" i="3"/>
  <c r="G10" i="3"/>
  <c r="L9" i="3"/>
  <c r="K9" i="3"/>
  <c r="J9" i="3"/>
  <c r="I9" i="3"/>
  <c r="H9" i="3"/>
  <c r="G9" i="3"/>
  <c r="L8" i="3"/>
  <c r="K8" i="3"/>
  <c r="J8" i="3"/>
  <c r="I8" i="3"/>
  <c r="H8" i="3"/>
  <c r="G8" i="3"/>
  <c r="L7" i="3"/>
  <c r="K7" i="3"/>
  <c r="J7" i="3"/>
  <c r="I7" i="3"/>
  <c r="H7" i="3"/>
  <c r="G7" i="3"/>
  <c r="L6" i="3"/>
  <c r="K6" i="3"/>
  <c r="J6" i="3"/>
  <c r="I6" i="3"/>
  <c r="H6" i="3"/>
  <c r="G6" i="3"/>
  <c r="L5" i="3"/>
  <c r="K5" i="3"/>
  <c r="J5" i="3"/>
  <c r="I5" i="3"/>
  <c r="H5" i="3"/>
  <c r="G5" i="3"/>
  <c r="L4" i="3"/>
  <c r="L36" i="3" s="1"/>
  <c r="K4" i="3"/>
  <c r="K36" i="3" s="1"/>
  <c r="J4" i="3"/>
  <c r="J36" i="3" s="1"/>
  <c r="I4" i="3"/>
  <c r="I36" i="3" s="1"/>
  <c r="H4" i="3"/>
  <c r="H36" i="3" s="1"/>
  <c r="G4" i="3"/>
  <c r="G36" i="3" s="1"/>
  <c r="BO25" i="1"/>
  <c r="BM25" i="1"/>
  <c r="BK25" i="1"/>
  <c r="BI25" i="1"/>
  <c r="BG25" i="1"/>
  <c r="BE25" i="1"/>
  <c r="BC25" i="1"/>
  <c r="BA25" i="1"/>
  <c r="AY25" i="1"/>
  <c r="AW25" i="1"/>
  <c r="AU25" i="1"/>
  <c r="AS25" i="1"/>
  <c r="AQ25" i="1"/>
  <c r="AO25" i="1"/>
  <c r="AM25" i="1"/>
  <c r="AK25" i="1"/>
  <c r="AK24" i="1" s="1"/>
  <c r="AI25" i="1"/>
  <c r="AG25" i="1"/>
  <c r="AE25" i="1"/>
  <c r="AC25" i="1"/>
  <c r="AC24" i="1" s="1"/>
  <c r="AA25" i="1"/>
  <c r="Y25" i="1"/>
  <c r="W25" i="1"/>
  <c r="U25" i="1"/>
  <c r="S25" i="1"/>
  <c r="Q25" i="1"/>
  <c r="O25" i="1"/>
  <c r="M25" i="1"/>
  <c r="K25" i="1"/>
  <c r="I25" i="1"/>
  <c r="G25" i="1"/>
  <c r="BI24" i="1"/>
  <c r="E24" i="1"/>
  <c r="BN23" i="1"/>
  <c r="BO20" i="1" s="1"/>
  <c r="BL23" i="1"/>
  <c r="BM20" i="1" s="1"/>
  <c r="BJ23" i="1"/>
  <c r="BK20" i="1" s="1"/>
  <c r="BH23" i="1"/>
  <c r="BI20" i="1" s="1"/>
  <c r="BF23" i="1"/>
  <c r="BG20" i="1" s="1"/>
  <c r="BD23" i="1"/>
  <c r="BE20" i="1" s="1"/>
  <c r="BB23" i="1"/>
  <c r="BC20" i="1" s="1"/>
  <c r="AZ23" i="1"/>
  <c r="BA20" i="1" s="1"/>
  <c r="AX23" i="1"/>
  <c r="AY20" i="1" s="1"/>
  <c r="AV23" i="1"/>
  <c r="AW20" i="1" s="1"/>
  <c r="AT23" i="1"/>
  <c r="AU20" i="1" s="1"/>
  <c r="AR23" i="1"/>
  <c r="AS20" i="1" s="1"/>
  <c r="AP23" i="1"/>
  <c r="AQ20" i="1" s="1"/>
  <c r="AN23" i="1"/>
  <c r="AO20" i="1" s="1"/>
  <c r="AL23" i="1"/>
  <c r="AM20" i="1" s="1"/>
  <c r="AJ23" i="1"/>
  <c r="AK20" i="1" s="1"/>
  <c r="AH23" i="1"/>
  <c r="AI20" i="1" s="1"/>
  <c r="AF23" i="1"/>
  <c r="AG20" i="1" s="1"/>
  <c r="AD23" i="1"/>
  <c r="AE20" i="1" s="1"/>
  <c r="AB23" i="1"/>
  <c r="AC20" i="1" s="1"/>
  <c r="Z23" i="1"/>
  <c r="AA20" i="1" s="1"/>
  <c r="X23" i="1"/>
  <c r="Y20" i="1" s="1"/>
  <c r="V23" i="1"/>
  <c r="W20" i="1" s="1"/>
  <c r="T23" i="1"/>
  <c r="U20" i="1" s="1"/>
  <c r="R23" i="1"/>
  <c r="S20" i="1" s="1"/>
  <c r="P23" i="1"/>
  <c r="Q20" i="1" s="1"/>
  <c r="N23" i="1"/>
  <c r="O20" i="1" s="1"/>
  <c r="L23" i="1"/>
  <c r="M20" i="1" s="1"/>
  <c r="J23" i="1"/>
  <c r="K20" i="1" s="1"/>
  <c r="H23" i="1"/>
  <c r="I20" i="1" s="1"/>
  <c r="F23" i="1"/>
  <c r="G20" i="1" s="1"/>
  <c r="G19" i="1"/>
  <c r="E18" i="1"/>
  <c r="BO17" i="1"/>
  <c r="BO16" i="1" s="1"/>
  <c r="BM17" i="1"/>
  <c r="BK17" i="1"/>
  <c r="BI17" i="1"/>
  <c r="BG17" i="1"/>
  <c r="BE17" i="1"/>
  <c r="BC17" i="1"/>
  <c r="BA17" i="1"/>
  <c r="AY17" i="1"/>
  <c r="AW17" i="1"/>
  <c r="AU17" i="1"/>
  <c r="AU16" i="1" s="1"/>
  <c r="AS17" i="1"/>
  <c r="AQ17" i="1"/>
  <c r="AQ16" i="1" s="1"/>
  <c r="AO17" i="1"/>
  <c r="AM17" i="1"/>
  <c r="AK17" i="1"/>
  <c r="AI17" i="1"/>
  <c r="AG17" i="1"/>
  <c r="AE17" i="1"/>
  <c r="AE16" i="1" s="1"/>
  <c r="AC17" i="1"/>
  <c r="AA17" i="1"/>
  <c r="Y17" i="1"/>
  <c r="W17" i="1"/>
  <c r="U17" i="1"/>
  <c r="U16" i="1" s="1"/>
  <c r="S17" i="1"/>
  <c r="S16" i="1" s="1"/>
  <c r="Q17" i="1"/>
  <c r="O17" i="1"/>
  <c r="O16" i="1" s="1"/>
  <c r="M17" i="1"/>
  <c r="K17" i="1"/>
  <c r="I17" i="1"/>
  <c r="G17" i="1"/>
  <c r="E16" i="1"/>
  <c r="BN15" i="1"/>
  <c r="BO12" i="1" s="1"/>
  <c r="BL15" i="1"/>
  <c r="BM12" i="1" s="1"/>
  <c r="BJ15" i="1"/>
  <c r="BK12" i="1" s="1"/>
  <c r="BH15" i="1"/>
  <c r="BI12" i="1" s="1"/>
  <c r="BF15" i="1"/>
  <c r="BG12" i="1" s="1"/>
  <c r="BD15" i="1"/>
  <c r="BE12" i="1" s="1"/>
  <c r="BB15" i="1"/>
  <c r="BC12" i="1" s="1"/>
  <c r="BA12" i="1"/>
  <c r="AX15" i="1"/>
  <c r="AY12" i="1" s="1"/>
  <c r="AV15" i="1"/>
  <c r="AW12" i="1" s="1"/>
  <c r="AT15" i="1"/>
  <c r="AU12" i="1" s="1"/>
  <c r="AR15" i="1"/>
  <c r="AS12" i="1" s="1"/>
  <c r="AP15" i="1"/>
  <c r="AQ12" i="1" s="1"/>
  <c r="AN15" i="1"/>
  <c r="AO12" i="1" s="1"/>
  <c r="AL15" i="1"/>
  <c r="AM12" i="1" s="1"/>
  <c r="AJ15" i="1"/>
  <c r="AK12" i="1" s="1"/>
  <c r="AH15" i="1"/>
  <c r="AI12" i="1" s="1"/>
  <c r="AF15" i="1"/>
  <c r="AG12" i="1" s="1"/>
  <c r="AD15" i="1"/>
  <c r="AE12" i="1" s="1"/>
  <c r="AB15" i="1"/>
  <c r="AC12" i="1" s="1"/>
  <c r="Z15" i="1"/>
  <c r="AA12" i="1" s="1"/>
  <c r="X15" i="1"/>
  <c r="Y12" i="1" s="1"/>
  <c r="V15" i="1"/>
  <c r="W12" i="1" s="1"/>
  <c r="T15" i="1"/>
  <c r="U12" i="1" s="1"/>
  <c r="R15" i="1"/>
  <c r="S12" i="1" s="1"/>
  <c r="P15" i="1"/>
  <c r="Q12" i="1" s="1"/>
  <c r="O12" i="1"/>
  <c r="L15" i="1"/>
  <c r="M12" i="1" s="1"/>
  <c r="J15" i="1"/>
  <c r="K12" i="1" s="1"/>
  <c r="H15" i="1"/>
  <c r="I12" i="1" s="1"/>
  <c r="F15" i="1"/>
  <c r="G12" i="1" s="1"/>
  <c r="BN11" i="1"/>
  <c r="BO8" i="1" s="1"/>
  <c r="BL11" i="1"/>
  <c r="BM8" i="1" s="1"/>
  <c r="BJ11" i="1"/>
  <c r="BK8" i="1" s="1"/>
  <c r="BH11" i="1"/>
  <c r="BF11" i="1"/>
  <c r="BG8" i="1" s="1"/>
  <c r="BD11" i="1"/>
  <c r="BE8" i="1" s="1"/>
  <c r="BB11" i="1"/>
  <c r="BC8" i="1" s="1"/>
  <c r="AZ11" i="1"/>
  <c r="BA8" i="1" s="1"/>
  <c r="AX11" i="1"/>
  <c r="AV11" i="1"/>
  <c r="AW8" i="1" s="1"/>
  <c r="AT11" i="1"/>
  <c r="AU8" i="1" s="1"/>
  <c r="AR11" i="1"/>
  <c r="AS8" i="1" s="1"/>
  <c r="AP11" i="1"/>
  <c r="AQ8" i="1" s="1"/>
  <c r="AN11" i="1"/>
  <c r="AO8" i="1" s="1"/>
  <c r="AL11" i="1"/>
  <c r="AM8" i="1" s="1"/>
  <c r="AJ11" i="1"/>
  <c r="AK8" i="1" s="1"/>
  <c r="AH11" i="1"/>
  <c r="AI8" i="1" s="1"/>
  <c r="AF11" i="1"/>
  <c r="AG8" i="1" s="1"/>
  <c r="AD11" i="1"/>
  <c r="AE8" i="1" s="1"/>
  <c r="AB11" i="1"/>
  <c r="AC8" i="1" s="1"/>
  <c r="Z11" i="1"/>
  <c r="AA8" i="1" s="1"/>
  <c r="X11" i="1"/>
  <c r="Y8" i="1" s="1"/>
  <c r="V11" i="1"/>
  <c r="W8" i="1" s="1"/>
  <c r="T11" i="1"/>
  <c r="U8" i="1" s="1"/>
  <c r="R11" i="1"/>
  <c r="S8" i="1" s="1"/>
  <c r="P11" i="1"/>
  <c r="Q8" i="1" s="1"/>
  <c r="N11" i="1"/>
  <c r="O8" i="1" s="1"/>
  <c r="L11" i="1"/>
  <c r="M8" i="1" s="1"/>
  <c r="J11" i="1"/>
  <c r="K8" i="1" s="1"/>
  <c r="H11" i="1"/>
  <c r="I8" i="1" s="1"/>
  <c r="F11" i="1"/>
  <c r="G8" i="1" s="1"/>
  <c r="BI8" i="1"/>
  <c r="AY8" i="1"/>
  <c r="E7" i="1"/>
  <c r="BO6" i="1"/>
  <c r="BM6" i="1"/>
  <c r="BK6" i="1"/>
  <c r="BI6" i="1"/>
  <c r="BG6" i="1"/>
  <c r="BE6" i="1"/>
  <c r="BC6" i="1"/>
  <c r="BA6" i="1"/>
  <c r="AY6" i="1"/>
  <c r="AW6" i="1"/>
  <c r="AU6" i="1"/>
  <c r="AS6" i="1"/>
  <c r="AQ6" i="1"/>
  <c r="AO6" i="1"/>
  <c r="AM6" i="1"/>
  <c r="AK6" i="1"/>
  <c r="AI6" i="1"/>
  <c r="AG6" i="1"/>
  <c r="AE6" i="1"/>
  <c r="AC6" i="1"/>
  <c r="AA6" i="1"/>
  <c r="Y6" i="1"/>
  <c r="W6" i="1"/>
  <c r="U6" i="1"/>
  <c r="S6" i="1"/>
  <c r="Q6" i="1"/>
  <c r="O6" i="1"/>
  <c r="M6" i="1"/>
  <c r="K6" i="1"/>
  <c r="I6" i="1"/>
  <c r="G6" i="1"/>
  <c r="BO5" i="1"/>
  <c r="BM5" i="1"/>
  <c r="BK5" i="1"/>
  <c r="BI5" i="1"/>
  <c r="BG5" i="1"/>
  <c r="BE5" i="1"/>
  <c r="BC5" i="1"/>
  <c r="BA5" i="1"/>
  <c r="AY5" i="1"/>
  <c r="AW5" i="1"/>
  <c r="AU5" i="1"/>
  <c r="AS5" i="1"/>
  <c r="AQ5" i="1"/>
  <c r="AO5" i="1"/>
  <c r="AM5" i="1"/>
  <c r="AK5" i="1"/>
  <c r="AI5" i="1"/>
  <c r="AG5" i="1"/>
  <c r="AE5" i="1"/>
  <c r="AC5" i="1"/>
  <c r="AA5" i="1"/>
  <c r="Y5" i="1"/>
  <c r="W5" i="1"/>
  <c r="U5" i="1"/>
  <c r="S5" i="1"/>
  <c r="Q5" i="1"/>
  <c r="O5" i="1"/>
  <c r="M5" i="1"/>
  <c r="K5" i="1"/>
  <c r="I5" i="1"/>
  <c r="G5" i="1"/>
  <c r="E4" i="1"/>
  <c r="E36" i="6" l="1"/>
  <c r="BI16" i="6"/>
  <c r="M18" i="6"/>
  <c r="BQ4" i="6"/>
  <c r="Q18" i="6"/>
  <c r="AK16" i="6"/>
  <c r="AG29" i="6"/>
  <c r="BU29" i="6"/>
  <c r="AI29" i="6"/>
  <c r="BQ24" i="6"/>
  <c r="BW29" i="6"/>
  <c r="AW4" i="6"/>
  <c r="AS24" i="6"/>
  <c r="AA7" i="6"/>
  <c r="AI7" i="6"/>
  <c r="S18" i="6"/>
  <c r="BC24" i="6"/>
  <c r="AE16" i="6"/>
  <c r="BK29" i="6"/>
  <c r="BW7" i="6"/>
  <c r="AG4" i="6"/>
  <c r="AG18" i="6"/>
  <c r="BI4" i="6"/>
  <c r="S7" i="6"/>
  <c r="M16" i="6"/>
  <c r="BA16" i="6"/>
  <c r="BS24" i="6"/>
  <c r="AY29" i="6"/>
  <c r="BG7" i="6"/>
  <c r="AK4" i="6"/>
  <c r="BU4" i="6"/>
  <c r="I7" i="6"/>
  <c r="U7" i="6"/>
  <c r="AC7" i="6"/>
  <c r="BA7" i="6"/>
  <c r="AM16" i="6"/>
  <c r="BK16" i="6"/>
  <c r="O24" i="6"/>
  <c r="BI24" i="6"/>
  <c r="I29" i="6"/>
  <c r="BC29" i="6"/>
  <c r="AK7" i="6"/>
  <c r="U4" i="6"/>
  <c r="BE7" i="6"/>
  <c r="AI16" i="6"/>
  <c r="BC16" i="6"/>
  <c r="AA18" i="6"/>
  <c r="BA24" i="6"/>
  <c r="AS29" i="6"/>
  <c r="BO29" i="6"/>
  <c r="BE29" i="6"/>
  <c r="BM7" i="6"/>
  <c r="BW18" i="6"/>
  <c r="AW16" i="1"/>
  <c r="BA24" i="1"/>
  <c r="AY16" i="1"/>
  <c r="AA16" i="1"/>
  <c r="AA24" i="1"/>
  <c r="E14" i="3" s="1"/>
  <c r="Y24" i="1"/>
  <c r="E13" i="3" s="1"/>
  <c r="BK16" i="1"/>
  <c r="BE24" i="1"/>
  <c r="AC16" i="1"/>
  <c r="BA16" i="1"/>
  <c r="AK16" i="1"/>
  <c r="BI16" i="1"/>
  <c r="AO24" i="1"/>
  <c r="BM16" i="1"/>
  <c r="Q24" i="1"/>
  <c r="E9" i="3" s="1"/>
  <c r="AW24" i="1"/>
  <c r="E26" i="3" s="1"/>
  <c r="BM24" i="1"/>
  <c r="BG16" i="1"/>
  <c r="S24" i="1"/>
  <c r="AG24" i="1"/>
  <c r="M16" i="1"/>
  <c r="AS16" i="1"/>
  <c r="AG18" i="1"/>
  <c r="AY24" i="1"/>
  <c r="E27" i="3" s="1"/>
  <c r="BG24" i="1"/>
  <c r="Q16" i="1"/>
  <c r="AG16" i="1"/>
  <c r="AQ24" i="1"/>
  <c r="BC24" i="1"/>
  <c r="AM4" i="1"/>
  <c r="Y7" i="1"/>
  <c r="AM16" i="1"/>
  <c r="AU4" i="1"/>
  <c r="BK4" i="1"/>
  <c r="M4" i="1"/>
  <c r="C7" i="3" s="1"/>
  <c r="U4" i="1"/>
  <c r="C11" i="3" s="1"/>
  <c r="W16" i="1"/>
  <c r="AI16" i="1"/>
  <c r="AS18" i="1"/>
  <c r="AI24" i="1"/>
  <c r="E19" i="3" s="1"/>
  <c r="BO24" i="1"/>
  <c r="AI4" i="1"/>
  <c r="C19" i="3" s="1"/>
  <c r="M7" i="6"/>
  <c r="K7" i="6"/>
  <c r="K24" i="1"/>
  <c r="W4" i="1"/>
  <c r="C12" i="3" s="1"/>
  <c r="AK7" i="1"/>
  <c r="O4" i="1"/>
  <c r="D12" i="3"/>
  <c r="AE24" i="1"/>
  <c r="E17" i="3" s="1"/>
  <c r="K16" i="1"/>
  <c r="AC18" i="1"/>
  <c r="G24" i="1"/>
  <c r="E4" i="3" s="1"/>
  <c r="BM7" i="1"/>
  <c r="BA7" i="1"/>
  <c r="AQ7" i="6"/>
  <c r="BK7" i="1"/>
  <c r="AO7" i="1"/>
  <c r="Q7" i="1"/>
  <c r="BM18" i="1"/>
  <c r="AG7" i="1"/>
  <c r="BE7" i="1"/>
  <c r="I7" i="1"/>
  <c r="Y18" i="1"/>
  <c r="AW18" i="1"/>
  <c r="AY4" i="1"/>
  <c r="G16" i="1"/>
  <c r="BC16" i="1"/>
  <c r="I18" i="6"/>
  <c r="AC29" i="6"/>
  <c r="BA29" i="6"/>
  <c r="G4" i="1"/>
  <c r="C4" i="3" s="1"/>
  <c r="BC4" i="1"/>
  <c r="C29" i="3" s="1"/>
  <c r="BA18" i="1"/>
  <c r="O24" i="1"/>
  <c r="E8" i="3" s="1"/>
  <c r="AM24" i="1"/>
  <c r="BK24" i="1"/>
  <c r="E33" i="3" s="1"/>
  <c r="AO4" i="6"/>
  <c r="W16" i="6"/>
  <c r="AA16" i="6"/>
  <c r="AY16" i="6"/>
  <c r="BW16" i="6"/>
  <c r="K18" i="6"/>
  <c r="BQ7" i="6"/>
  <c r="M24" i="6"/>
  <c r="K4" i="1"/>
  <c r="BG4" i="1"/>
  <c r="AW7" i="1"/>
  <c r="I16" i="1"/>
  <c r="Y16" i="1"/>
  <c r="AO16" i="1"/>
  <c r="BE16" i="1"/>
  <c r="I18" i="1"/>
  <c r="BE18" i="1"/>
  <c r="AS4" i="6"/>
  <c r="BS16" i="6"/>
  <c r="M18" i="1"/>
  <c r="BI18" i="1"/>
  <c r="AE24" i="6"/>
  <c r="S4" i="1"/>
  <c r="BO4" i="1"/>
  <c r="AC4" i="1"/>
  <c r="BA4" i="1"/>
  <c r="Q18" i="1"/>
  <c r="U24" i="1"/>
  <c r="E11" i="3" s="1"/>
  <c r="AS24" i="1"/>
  <c r="BA4" i="6"/>
  <c r="BE18" i="6"/>
  <c r="AU29" i="6"/>
  <c r="AS7" i="6"/>
  <c r="BG29" i="6"/>
  <c r="U18" i="1"/>
  <c r="W24" i="1"/>
  <c r="AU24" i="1"/>
  <c r="I4" i="6"/>
  <c r="BE4" i="6"/>
  <c r="BW24" i="6"/>
  <c r="AU24" i="6"/>
  <c r="BI29" i="6"/>
  <c r="M4" i="6"/>
  <c r="AO18" i="6"/>
  <c r="Q29" i="6"/>
  <c r="AO29" i="6"/>
  <c r="BS29" i="6"/>
  <c r="AA4" i="1"/>
  <c r="C14" i="3" s="1"/>
  <c r="AE4" i="1"/>
  <c r="C17" i="3" s="1"/>
  <c r="Q4" i="6"/>
  <c r="BM4" i="6"/>
  <c r="AY7" i="6"/>
  <c r="BI7" i="6"/>
  <c r="AS16" i="6"/>
  <c r="O16" i="6"/>
  <c r="U24" i="6"/>
  <c r="AC24" i="6"/>
  <c r="BM29" i="6"/>
  <c r="AU16" i="6"/>
  <c r="AK18" i="1"/>
  <c r="BO7" i="6"/>
  <c r="Q7" i="6"/>
  <c r="AO7" i="6"/>
  <c r="AQ16" i="6"/>
  <c r="BM18" i="6"/>
  <c r="AQ4" i="1"/>
  <c r="AO4" i="1"/>
  <c r="C22" i="3" s="1"/>
  <c r="AO18" i="1"/>
  <c r="AC4" i="6"/>
  <c r="AG7" i="6"/>
  <c r="U16" i="6"/>
  <c r="G24" i="6"/>
  <c r="BQ29" i="6"/>
  <c r="BG16" i="6"/>
  <c r="BU18" i="6"/>
  <c r="AK29" i="6"/>
  <c r="AQ29" i="6"/>
  <c r="AQ18" i="6"/>
  <c r="BK24" i="6"/>
  <c r="AW29" i="6"/>
  <c r="AA29" i="6"/>
  <c r="W24" i="6"/>
  <c r="M29" i="6"/>
  <c r="AE29" i="6"/>
  <c r="BG18" i="6"/>
  <c r="AW18" i="6"/>
  <c r="U29" i="6"/>
  <c r="BU7" i="6"/>
  <c r="AK24" i="6"/>
  <c r="AW7" i="6"/>
  <c r="AM24" i="6"/>
  <c r="AM29" i="6"/>
  <c r="AA7" i="1"/>
  <c r="BG7" i="1"/>
  <c r="M7" i="1"/>
  <c r="U7" i="1"/>
  <c r="AC7" i="1"/>
  <c r="AM7" i="1"/>
  <c r="BC7" i="1"/>
  <c r="K7" i="1"/>
  <c r="S7" i="1"/>
  <c r="AQ7" i="1"/>
  <c r="I4" i="1"/>
  <c r="Q4" i="1"/>
  <c r="Y4" i="1"/>
  <c r="AG4" i="1"/>
  <c r="AK4" i="1"/>
  <c r="AS4" i="1"/>
  <c r="AW4" i="1"/>
  <c r="BE4" i="1"/>
  <c r="BI4" i="1"/>
  <c r="BM4" i="1"/>
  <c r="E27" i="1"/>
  <c r="G7" i="1"/>
  <c r="O7" i="1"/>
  <c r="W7" i="1"/>
  <c r="AE7" i="1"/>
  <c r="AI7" i="1"/>
  <c r="AU7" i="1"/>
  <c r="AY7" i="1"/>
  <c r="BO7" i="1"/>
  <c r="K18" i="1"/>
  <c r="S18" i="1"/>
  <c r="AA18" i="1"/>
  <c r="AI18" i="1"/>
  <c r="AQ18" i="1"/>
  <c r="AY18" i="1"/>
  <c r="BG18" i="1"/>
  <c r="BO18" i="1"/>
  <c r="I24" i="1"/>
  <c r="E18" i="3"/>
  <c r="E30" i="3"/>
  <c r="E10" i="3"/>
  <c r="E23" i="3"/>
  <c r="E31" i="3"/>
  <c r="C8" i="3"/>
  <c r="AS7" i="1"/>
  <c r="BI7" i="1"/>
  <c r="G18" i="1"/>
  <c r="O18" i="1"/>
  <c r="W18" i="1"/>
  <c r="AE18" i="1"/>
  <c r="AM18" i="1"/>
  <c r="AU18" i="1"/>
  <c r="BC18" i="1"/>
  <c r="BK18" i="1"/>
  <c r="M24" i="1"/>
  <c r="E15" i="3"/>
  <c r="E20" i="3"/>
  <c r="E28" i="3"/>
  <c r="E32" i="3"/>
  <c r="E29" i="3"/>
  <c r="G4" i="6"/>
  <c r="O4" i="6"/>
  <c r="W4" i="6"/>
  <c r="AE4" i="6"/>
  <c r="AM4" i="6"/>
  <c r="AU4" i="6"/>
  <c r="BC4" i="6"/>
  <c r="BK4" i="6"/>
  <c r="G7" i="6"/>
  <c r="O7" i="6"/>
  <c r="W7" i="6"/>
  <c r="AE7" i="6"/>
  <c r="AM7" i="6"/>
  <c r="AU7" i="6"/>
  <c r="BC7" i="6"/>
  <c r="BK7" i="6"/>
  <c r="BS7" i="6"/>
  <c r="K4" i="6"/>
  <c r="S4" i="6"/>
  <c r="AA4" i="6"/>
  <c r="AI4" i="6"/>
  <c r="AQ4" i="6"/>
  <c r="AY4" i="6"/>
  <c r="BG4" i="6"/>
  <c r="BO4" i="6"/>
  <c r="BS4" i="6"/>
  <c r="BW4" i="6"/>
  <c r="I16" i="6"/>
  <c r="Q16" i="6"/>
  <c r="AG16" i="6"/>
  <c r="AO16" i="6"/>
  <c r="AW16" i="6"/>
  <c r="BE16" i="6"/>
  <c r="BM16" i="6"/>
  <c r="BU16" i="6"/>
  <c r="K16" i="6"/>
  <c r="S16" i="6"/>
  <c r="G18" i="6"/>
  <c r="O18" i="6"/>
  <c r="W18" i="6"/>
  <c r="AE18" i="6"/>
  <c r="AM18" i="6"/>
  <c r="AU18" i="6"/>
  <c r="BC18" i="6"/>
  <c r="BK18" i="6"/>
  <c r="BS18" i="6"/>
  <c r="U18" i="6"/>
  <c r="AC18" i="6"/>
  <c r="AK18" i="6"/>
  <c r="AS18" i="6"/>
  <c r="BA18" i="6"/>
  <c r="BI18" i="6"/>
  <c r="BQ18" i="6"/>
  <c r="K24" i="6"/>
  <c r="Q24" i="6"/>
  <c r="AA24" i="6"/>
  <c r="AG24" i="6"/>
  <c r="AQ24" i="6"/>
  <c r="AW24" i="6"/>
  <c r="BG24" i="6"/>
  <c r="BM24" i="6"/>
  <c r="AI18" i="6"/>
  <c r="AY18" i="6"/>
  <c r="BO18" i="6"/>
  <c r="I24" i="6"/>
  <c r="S24" i="6"/>
  <c r="AI24" i="6"/>
  <c r="AO24" i="6"/>
  <c r="AY24" i="6"/>
  <c r="BE24" i="6"/>
  <c r="BO24" i="6"/>
  <c r="BU24" i="6"/>
  <c r="K29" i="6"/>
  <c r="S29" i="6"/>
  <c r="G29" i="6"/>
  <c r="O29" i="6"/>
  <c r="W29" i="6"/>
  <c r="AC36" i="6" l="1"/>
  <c r="AC37" i="6" s="1"/>
  <c r="AB37" i="6" s="1"/>
  <c r="M36" i="6"/>
  <c r="M37" i="6" s="1"/>
  <c r="L37" i="6" s="1"/>
  <c r="E12" i="3"/>
  <c r="C25" i="3"/>
  <c r="C23" i="3"/>
  <c r="E35" i="3"/>
  <c r="E6" i="3"/>
  <c r="E34" i="3"/>
  <c r="E22" i="3"/>
  <c r="F29" i="3"/>
  <c r="C27" i="3"/>
  <c r="C33" i="3"/>
  <c r="C21" i="3"/>
  <c r="E25" i="3"/>
  <c r="D21" i="3"/>
  <c r="E21" i="3"/>
  <c r="C28" i="3"/>
  <c r="W27" i="1"/>
  <c r="AI27" i="1"/>
  <c r="C15" i="3"/>
  <c r="AA27" i="1"/>
  <c r="AU27" i="1"/>
  <c r="C35" i="3"/>
  <c r="AQ27" i="1"/>
  <c r="D31" i="3"/>
  <c r="E24" i="3"/>
  <c r="AC27" i="1"/>
  <c r="D22" i="3"/>
  <c r="AM27" i="1"/>
  <c r="U27" i="1"/>
  <c r="C11" i="4" s="1"/>
  <c r="AO27" i="1"/>
  <c r="O27" i="1"/>
  <c r="M8" i="3" s="1"/>
  <c r="BA27" i="1"/>
  <c r="M28" i="3" s="1"/>
  <c r="BI36" i="6"/>
  <c r="C10" i="3"/>
  <c r="F8" i="3"/>
  <c r="K27" i="1"/>
  <c r="C6" i="4" s="1"/>
  <c r="S27" i="1"/>
  <c r="C6" i="3"/>
  <c r="BG27" i="1"/>
  <c r="BO27" i="1"/>
  <c r="C31" i="3"/>
  <c r="AS36" i="6"/>
  <c r="AS37" i="6" s="1"/>
  <c r="AR37" i="6" s="1"/>
  <c r="M12" i="3"/>
  <c r="BO36" i="6"/>
  <c r="BO37" i="6" s="1"/>
  <c r="BN37" i="6" s="1"/>
  <c r="BQ36" i="6"/>
  <c r="BQ37" i="6" s="1"/>
  <c r="BP37" i="6" s="1"/>
  <c r="AG36" i="6"/>
  <c r="AG37" i="6" s="1"/>
  <c r="AF37" i="6" s="1"/>
  <c r="Y36" i="6"/>
  <c r="Y37" i="6" s="1"/>
  <c r="X37" i="6" s="1"/>
  <c r="BG36" i="6"/>
  <c r="BG37" i="6" s="1"/>
  <c r="BF37" i="6" s="1"/>
  <c r="AQ36" i="6"/>
  <c r="AQ37" i="6" s="1"/>
  <c r="AP37" i="6" s="1"/>
  <c r="AA36" i="6"/>
  <c r="AA37" i="6" s="1"/>
  <c r="Z37" i="6" s="1"/>
  <c r="K36" i="6"/>
  <c r="K37" i="6" s="1"/>
  <c r="J37" i="6" s="1"/>
  <c r="BK36" i="6"/>
  <c r="BK37" i="6" s="1"/>
  <c r="BJ37" i="6" s="1"/>
  <c r="AU36" i="6"/>
  <c r="AU37" i="6" s="1"/>
  <c r="AT37" i="6" s="1"/>
  <c r="AE36" i="6"/>
  <c r="AE37" i="6" s="1"/>
  <c r="AD37" i="6" s="1"/>
  <c r="O36" i="6"/>
  <c r="O37" i="6" s="1"/>
  <c r="N37" i="6" s="1"/>
  <c r="F4" i="3"/>
  <c r="F20" i="3"/>
  <c r="D23" i="3"/>
  <c r="D10" i="3"/>
  <c r="F23" i="3"/>
  <c r="F6" i="3"/>
  <c r="F30" i="3"/>
  <c r="F13" i="3"/>
  <c r="C26" i="3"/>
  <c r="AW27" i="1"/>
  <c r="C13" i="3"/>
  <c r="Y27" i="1"/>
  <c r="D15" i="3"/>
  <c r="D11" i="3"/>
  <c r="D7" i="3"/>
  <c r="BW36" i="6"/>
  <c r="BW37" i="6" s="1"/>
  <c r="BV37" i="6" s="1"/>
  <c r="BA36" i="6"/>
  <c r="BA37" i="6" s="1"/>
  <c r="AZ37" i="6" s="1"/>
  <c r="Q36" i="6"/>
  <c r="Q37" i="6" s="1"/>
  <c r="P37" i="6" s="1"/>
  <c r="AO36" i="6"/>
  <c r="AO37" i="6" s="1"/>
  <c r="AN37" i="6" s="1"/>
  <c r="F25" i="3"/>
  <c r="F12" i="3"/>
  <c r="F24" i="3"/>
  <c r="E7" i="3"/>
  <c r="D29" i="3"/>
  <c r="D19" i="3"/>
  <c r="D8" i="3"/>
  <c r="F27" i="3"/>
  <c r="F10" i="3"/>
  <c r="F34" i="3"/>
  <c r="F18" i="3"/>
  <c r="C34" i="3"/>
  <c r="BM27" i="1"/>
  <c r="C24" i="3"/>
  <c r="AS27" i="1"/>
  <c r="C9" i="3"/>
  <c r="Q27" i="1"/>
  <c r="M27" i="1"/>
  <c r="U36" i="6"/>
  <c r="U37" i="6" s="1"/>
  <c r="T37" i="6" s="1"/>
  <c r="AW36" i="6"/>
  <c r="AW37" i="6" s="1"/>
  <c r="AV37" i="6" s="1"/>
  <c r="BU36" i="6"/>
  <c r="BU37" i="6" s="1"/>
  <c r="BT37" i="6" s="1"/>
  <c r="I36" i="6"/>
  <c r="I37" i="6" s="1"/>
  <c r="H37" i="6" s="1"/>
  <c r="BS36" i="6"/>
  <c r="BS37" i="6" s="1"/>
  <c r="BR37" i="6" s="1"/>
  <c r="AY36" i="6"/>
  <c r="AY37" i="6" s="1"/>
  <c r="AX37" i="6" s="1"/>
  <c r="AI36" i="6"/>
  <c r="AI37" i="6" s="1"/>
  <c r="AH37" i="6" s="1"/>
  <c r="S36" i="6"/>
  <c r="S37" i="6" s="1"/>
  <c r="R37" i="6" s="1"/>
  <c r="BC36" i="6"/>
  <c r="BC37" i="6" s="1"/>
  <c r="BB37" i="6" s="1"/>
  <c r="AM36" i="6"/>
  <c r="AM37" i="6" s="1"/>
  <c r="AL37" i="6" s="1"/>
  <c r="W36" i="6"/>
  <c r="W37" i="6" s="1"/>
  <c r="V37" i="6" s="1"/>
  <c r="G36" i="6"/>
  <c r="G37" i="6" s="1"/>
  <c r="F37" i="6" s="1"/>
  <c r="F28" i="3"/>
  <c r="F11" i="3"/>
  <c r="D35" i="3"/>
  <c r="D27" i="3"/>
  <c r="D17" i="3"/>
  <c r="D6" i="3"/>
  <c r="AE27" i="1"/>
  <c r="F31" i="3"/>
  <c r="F14" i="3"/>
  <c r="BK27" i="1"/>
  <c r="G27" i="1"/>
  <c r="G28" i="1" s="1"/>
  <c r="F28" i="1" s="1"/>
  <c r="F22" i="3"/>
  <c r="E5" i="3"/>
  <c r="C32" i="3"/>
  <c r="BI27" i="1"/>
  <c r="C20" i="3"/>
  <c r="AK27" i="1"/>
  <c r="C5" i="3"/>
  <c r="I27" i="1"/>
  <c r="AY27" i="1"/>
  <c r="AK36" i="6"/>
  <c r="AK37" i="6" s="1"/>
  <c r="AJ37" i="6" s="1"/>
  <c r="BM36" i="6"/>
  <c r="BM37" i="6" s="1"/>
  <c r="BL37" i="6" s="1"/>
  <c r="BE36" i="6"/>
  <c r="BE37" i="6" s="1"/>
  <c r="BD37" i="6" s="1"/>
  <c r="F33" i="3"/>
  <c r="F21" i="3"/>
  <c r="F17" i="3"/>
  <c r="F32" i="3"/>
  <c r="F15" i="3"/>
  <c r="D33" i="3"/>
  <c r="D25" i="3"/>
  <c r="D14" i="3"/>
  <c r="D4" i="3"/>
  <c r="BC27" i="1"/>
  <c r="F35" i="3"/>
  <c r="F19" i="3"/>
  <c r="C14" i="4"/>
  <c r="M14" i="3"/>
  <c r="F26" i="3"/>
  <c r="F9" i="3"/>
  <c r="C30" i="3"/>
  <c r="BE27" i="1"/>
  <c r="C18" i="3"/>
  <c r="AG27" i="1"/>
  <c r="C31" i="4"/>
  <c r="BI37" i="6" l="1"/>
  <c r="BH37" i="6" s="1"/>
  <c r="M25" i="3"/>
  <c r="C12" i="4"/>
  <c r="D28" i="3"/>
  <c r="C19" i="4"/>
  <c r="M21" i="3"/>
  <c r="M23" i="3"/>
  <c r="M19" i="3"/>
  <c r="C21" i="4"/>
  <c r="M15" i="3"/>
  <c r="C15" i="4"/>
  <c r="C23" i="4"/>
  <c r="C25" i="4"/>
  <c r="C35" i="4"/>
  <c r="M6" i="3"/>
  <c r="M11" i="3"/>
  <c r="M31" i="3"/>
  <c r="C8" i="4"/>
  <c r="M22" i="3"/>
  <c r="C28" i="4"/>
  <c r="C22" i="4"/>
  <c r="M35" i="3"/>
  <c r="N35" i="3"/>
  <c r="D8" i="4"/>
  <c r="M10" i="3"/>
  <c r="C10" i="4"/>
  <c r="E36" i="3"/>
  <c r="C36" i="3"/>
  <c r="M30" i="3"/>
  <c r="C30" i="4"/>
  <c r="N14" i="3"/>
  <c r="D14" i="4"/>
  <c r="M5" i="3"/>
  <c r="C5" i="4"/>
  <c r="M32" i="3"/>
  <c r="C32" i="4"/>
  <c r="M4" i="3"/>
  <c r="C4" i="4"/>
  <c r="C33" i="4"/>
  <c r="M33" i="3"/>
  <c r="N15" i="3"/>
  <c r="D15" i="4"/>
  <c r="C9" i="4"/>
  <c r="M9" i="3"/>
  <c r="M24" i="3"/>
  <c r="C24" i="4"/>
  <c r="C34" i="4"/>
  <c r="M34" i="3"/>
  <c r="C13" i="4"/>
  <c r="M13" i="3"/>
  <c r="D12" i="4"/>
  <c r="N12" i="3"/>
  <c r="D30" i="3"/>
  <c r="F7" i="3"/>
  <c r="N19" i="3"/>
  <c r="D19" i="4"/>
  <c r="N10" i="3"/>
  <c r="D18" i="3"/>
  <c r="C27" i="4"/>
  <c r="M27" i="3"/>
  <c r="C17" i="4"/>
  <c r="M17" i="3"/>
  <c r="D6" i="4"/>
  <c r="N6" i="3"/>
  <c r="C18" i="4"/>
  <c r="M18" i="3"/>
  <c r="C29" i="4"/>
  <c r="M29" i="3"/>
  <c r="D5" i="3"/>
  <c r="D20" i="3"/>
  <c r="D32" i="3"/>
  <c r="F5" i="3"/>
  <c r="F36" i="3" s="1"/>
  <c r="C7" i="4"/>
  <c r="M7" i="3"/>
  <c r="D21" i="4"/>
  <c r="N21" i="3"/>
  <c r="N22" i="3"/>
  <c r="D22" i="4"/>
  <c r="D13" i="3"/>
  <c r="D26" i="3"/>
  <c r="M20" i="3"/>
  <c r="C20" i="4"/>
  <c r="D9" i="3"/>
  <c r="D24" i="3"/>
  <c r="D34" i="3"/>
  <c r="N8" i="3"/>
  <c r="C26" i="4"/>
  <c r="M26" i="3"/>
  <c r="D28" i="4" l="1"/>
  <c r="N25" i="3"/>
  <c r="D25" i="4"/>
  <c r="D23" i="4"/>
  <c r="N23" i="3"/>
  <c r="N28" i="3"/>
  <c r="D31" i="4"/>
  <c r="D10" i="4"/>
  <c r="D11" i="4"/>
  <c r="E11" i="4"/>
  <c r="N31" i="3"/>
  <c r="E35" i="4"/>
  <c r="N11" i="3"/>
  <c r="D35" i="4"/>
  <c r="D36" i="3"/>
  <c r="O31" i="3"/>
  <c r="E31" i="4"/>
  <c r="N27" i="3"/>
  <c r="D27" i="4"/>
  <c r="D24" i="4"/>
  <c r="N24" i="3"/>
  <c r="O23" i="3"/>
  <c r="E23" i="4"/>
  <c r="O8" i="3"/>
  <c r="E25" i="4"/>
  <c r="O25" i="3"/>
  <c r="O10" i="3"/>
  <c r="E10" i="4"/>
  <c r="E19" i="4"/>
  <c r="O19" i="3"/>
  <c r="D32" i="4"/>
  <c r="N32" i="3"/>
  <c r="D5" i="4"/>
  <c r="N5" i="3"/>
  <c r="O14" i="3"/>
  <c r="E14" i="4"/>
  <c r="D20" i="4"/>
  <c r="N20" i="3"/>
  <c r="D4" i="4"/>
  <c r="N4" i="3"/>
  <c r="N30" i="3"/>
  <c r="D30" i="4"/>
  <c r="N26" i="3"/>
  <c r="D26" i="4"/>
  <c r="E21" i="4"/>
  <c r="O21" i="3"/>
  <c r="C36" i="4"/>
  <c r="O22" i="3"/>
  <c r="E22" i="4"/>
  <c r="N7" i="3"/>
  <c r="D7" i="4"/>
  <c r="D29" i="4"/>
  <c r="N29" i="3"/>
  <c r="N18" i="3"/>
  <c r="D18" i="4"/>
  <c r="O6" i="3"/>
  <c r="E6" i="4"/>
  <c r="D17" i="4"/>
  <c r="N17" i="3"/>
  <c r="O12" i="3"/>
  <c r="E12" i="4"/>
  <c r="D13" i="4"/>
  <c r="N13" i="3"/>
  <c r="N34" i="3"/>
  <c r="D34" i="4"/>
  <c r="D9" i="4"/>
  <c r="N9" i="3"/>
  <c r="E28" i="4"/>
  <c r="O28" i="3"/>
  <c r="E15" i="4"/>
  <c r="O15" i="3"/>
  <c r="D33" i="4"/>
  <c r="N33" i="3"/>
  <c r="M36" i="3"/>
  <c r="O35" i="3" l="1"/>
  <c r="O11" i="3"/>
  <c r="E8" i="4"/>
  <c r="O18" i="3"/>
  <c r="E18" i="4"/>
  <c r="E33" i="4"/>
  <c r="O33" i="3"/>
  <c r="D36" i="4"/>
  <c r="E36" i="4" s="1"/>
  <c r="E32" i="4"/>
  <c r="O32" i="3"/>
  <c r="E24" i="4"/>
  <c r="O24" i="3"/>
  <c r="E27" i="4"/>
  <c r="O27" i="3"/>
  <c r="E17" i="4"/>
  <c r="O17" i="3"/>
  <c r="O34" i="3"/>
  <c r="E34" i="4"/>
  <c r="E4" i="4"/>
  <c r="O4" i="3"/>
  <c r="E20" i="4"/>
  <c r="O20" i="3"/>
  <c r="E5" i="4"/>
  <c r="O5" i="3"/>
  <c r="N36" i="3"/>
  <c r="O36" i="3" s="1"/>
  <c r="E9" i="4"/>
  <c r="O9" i="3"/>
  <c r="E13" i="4"/>
  <c r="O13" i="3"/>
  <c r="E29" i="4"/>
  <c r="O29" i="3"/>
  <c r="O7" i="3"/>
  <c r="E7" i="4"/>
  <c r="O26" i="3"/>
  <c r="E26" i="4"/>
  <c r="O30" i="3"/>
  <c r="E30" i="4"/>
</calcChain>
</file>

<file path=xl/sharedStrings.xml><?xml version="1.0" encoding="utf-8"?>
<sst xmlns="http://schemas.openxmlformats.org/spreadsheetml/2006/main" count="1542" uniqueCount="172">
  <si>
    <r>
      <rPr>
        <b/>
        <sz val="8"/>
        <color rgb="FF000000"/>
        <rFont val="Calibri"/>
        <family val="2"/>
        <charset val="204"/>
      </rPr>
      <t xml:space="preserve">ЭКСПЕРТНЫЙ ЛИСТ
</t>
    </r>
    <r>
      <rPr>
        <b/>
        <u/>
        <sz val="8"/>
        <color rgb="FF000000"/>
        <rFont val="Calibri"/>
        <family val="2"/>
        <charset val="204"/>
      </rPr>
      <t>Конкурс:</t>
    </r>
    <r>
      <rPr>
        <b/>
        <sz val="8"/>
        <color rgb="FF000000"/>
        <rFont val="Calibri"/>
        <family val="2"/>
        <charset val="204"/>
      </rPr>
      <t xml:space="preserve"> "Лучшая образовательная организация города Нижневартовска в сфере цифровой трансформации"
</t>
    </r>
    <r>
      <rPr>
        <b/>
        <u/>
        <sz val="8"/>
        <color rgb="FF000000"/>
        <rFont val="Calibri"/>
        <family val="2"/>
        <charset val="204"/>
      </rPr>
      <t>Номинация:</t>
    </r>
    <r>
      <rPr>
        <b/>
        <sz val="8"/>
        <color rgb="FF000000"/>
        <rFont val="Calibri"/>
        <family val="2"/>
        <charset val="204"/>
      </rPr>
      <t xml:space="preserve"> "Лучшая дошкольная образовательная организация в сфере цифровой трансформации"</t>
    </r>
  </si>
  <si>
    <t>№</t>
  </si>
  <si>
    <t>Критерий</t>
  </si>
  <si>
    <t>Источник данных</t>
  </si>
  <si>
    <t>Комментарий</t>
  </si>
  <si>
    <t>Максимальный балл</t>
  </si>
  <si>
    <t>МАДОУ г.Нижневартовска ДС №4 «Сказка»</t>
  </si>
  <si>
    <t>МАДОУ г.Нижневартовска ДС №5 «Мечта»</t>
  </si>
  <si>
    <t>МБДОУ ДС №7 «Жар-птица»</t>
  </si>
  <si>
    <t>МБДОУ ДС №9 «Малахитовая шкатулка»</t>
  </si>
  <si>
    <t>МАДОУ г. Нижневартовска ДС №10 «Белочка»</t>
  </si>
  <si>
    <t>МАДОУ г. Нижневартовска ДС №15 «Солнышко»</t>
  </si>
  <si>
    <t>МАДОУ г. Нижневартовска ДС №17 «Ладушки»</t>
  </si>
  <si>
    <t>МАДОУ г. Нижневартовска ДС №21 «Звездочка»</t>
  </si>
  <si>
    <t>МАДОУ г. Нижневартовска ДС №25 «Семицветик»</t>
  </si>
  <si>
    <t>МБДОУ ДС №27 «Филиппок»</t>
  </si>
  <si>
    <t>МАДОУ г. Нижневартовска  ДС №29 «Ёлочка»</t>
  </si>
  <si>
    <t>МБДОУ ДС №31 «Медвежонок»</t>
  </si>
  <si>
    <t>МАДОУ г. Нижневартовска ДС №37 «Дружная семейка»</t>
  </si>
  <si>
    <t>МАДОУ г. Нижневартовска ДС №38 «Домовёнок»</t>
  </si>
  <si>
    <t>МАДОУ г. Нижневартовска ДС №40 «Золотая рыбка»</t>
  </si>
  <si>
    <t>МАДОУ г. Нижневартовска ДС №41 «Росинка»</t>
  </si>
  <si>
    <t>МАДОУ г. Нижневартовска ДС №44 «Золотой ключик»</t>
  </si>
  <si>
    <t>МБДОУ ДС №47 «Успех»</t>
  </si>
  <si>
    <t>МАДОУ г. Нижневартовска ДС №49 «Родничок»</t>
  </si>
  <si>
    <t>МАДОУ г. Нижневартовска ДС №52 «Самолетик»</t>
  </si>
  <si>
    <t>МБДОУ ДС №56 «Северяночка»</t>
  </si>
  <si>
    <t>МАДОУ г. Нижневартовска ДС №62 «Журавушка»</t>
  </si>
  <si>
    <t>МАДОУ г. Нижневартовска ДС №66 «Забавушка»</t>
  </si>
  <si>
    <t>МБДОУ ДС №67 «Умка»</t>
  </si>
  <si>
    <t>МАДОУ г. Нижневартовска ДС №68 «Ромашка»</t>
  </si>
  <si>
    <t>МАДОУ г. Нижневартовска ДС №69 «Светофорчик»</t>
  </si>
  <si>
    <t>(МАДОУ г. Нижневартовска ДС №71 «Радость»</t>
  </si>
  <si>
    <t>МАДОУ г. Нижневартовска ДС №77 «Эрудит»</t>
  </si>
  <si>
    <t>МАДОУ г. Нижневартовска ДС №80 «Светлячок»</t>
  </si>
  <si>
    <t>МАДОУ г. Нижневартовска ДС №86 «Былинушка»</t>
  </si>
  <si>
    <t>МАДОУ г. Нижневартовска ДС №90 «Айболит»</t>
  </si>
  <si>
    <t>Значение</t>
  </si>
  <si>
    <t>Кол-во 
баллов</t>
  </si>
  <si>
    <t>Процент</t>
  </si>
  <si>
    <t>1.</t>
  </si>
  <si>
    <t>Работа с Единым порталом государственных и муниципальных услуг</t>
  </si>
  <si>
    <t>-</t>
  </si>
  <si>
    <t>2.1.</t>
  </si>
  <si>
    <t>Мероприятия, организованные образовательной организацией по информированию родителей (законных представителей) о возможностях получения образовательных услуг в электронной форме через Единый портал государственных и муниципальных услуг (далее ЕПГУ), с публикацией информации о них в сети "Интернет"</t>
  </si>
  <si>
    <t>Сайт образовательной организации</t>
  </si>
  <si>
    <t>На сайте образовательной организации посчитать количество работающих ссылок на мероприятия, организованные образовательной организацией по информированию родителей о возможностях получения образовательных услуг в электронной форме через Единый портал государственных и муниципальных услуг (учитываются мероприятия за отчетный календарный год)</t>
  </si>
  <si>
    <t>2.2.</t>
  </si>
  <si>
    <t>Доля заявлений на получение образовательных услуг, поданных через ЕПГУ, от общего количества заявлений на получение образовательных услуг</t>
  </si>
  <si>
    <t>ЦОП ХМАО-Югры
(сведения о поданных заявлениях)</t>
  </si>
  <si>
    <t>ЦОП ХМАО-Югры создать отчет сведения о поданных заявлениях и ввести значение показателя из столбца "Доля заявлений, поданных через портал ГУ, от общего количества (%)"</t>
  </si>
  <si>
    <t>2.</t>
  </si>
  <si>
    <t>Работа в муниципальном информационной системе электронного документооборота администрации города Нижневартовска</t>
  </si>
  <si>
    <t>2.3.</t>
  </si>
  <si>
    <t>Доля административно-управленческого аппарата (руководитель, делопроизводитель, заместители руководителя), работающего в МИС ЭД</t>
  </si>
  <si>
    <t>МИС ЭД
Сайт образовательной организации, раздел «Руководство. Педагогический (научно-педагогический) состав»</t>
  </si>
  <si>
    <t>Для определения значения данного показателя, необходимо ввести значения:</t>
  </si>
  <si>
    <t>1. Общее количество пользователей административно-управленческого аппарата (руководитель, делопроизводитель, заместители руководителя)</t>
  </si>
  <si>
    <t>2. Фактическое количество пользователей административно-управленческого аппарата, которые работают в МИС ЭД</t>
  </si>
  <si>
    <t>Далее по формуле определяется доля административно-управленческого аппарата, работающего в МИС ЭД</t>
  </si>
  <si>
    <t>2.4.</t>
  </si>
  <si>
    <t>Доля исходящих писем, подписанных усиленной квалифицированной электронной подписью, от общего количества исходящих документов образовательной организации, зарегистрированных в МИС ЭД</t>
  </si>
  <si>
    <t>МИС ЭД</t>
  </si>
  <si>
    <t>1. Общее количество исходящих документов</t>
  </si>
  <si>
    <t>2. Количество исходящих документов,  подписанных электронной подписью</t>
  </si>
  <si>
    <t>Далее по формуле определяется % соотношение фактического количества документов с электронной подписью</t>
  </si>
  <si>
    <t>Обеспечение информационной открытости образовательной организации</t>
  </si>
  <si>
    <t>2.5.</t>
  </si>
  <si>
    <t>Уровень информационной наполняемости сайтов образовательных организаций в соответствии с Федеральным законом "Об образовании в Российской Федерации</t>
  </si>
  <si>
    <t>Мониторинг информационной наполняемости сайтов образовательных организаций в соответствии с ФЗ РФ</t>
  </si>
  <si>
    <t>В мониторинге за 4 квартал 2023 года взять итоговое значение наполняемости сайта
Итоги размещены на ресурсе "Дистанционный методический сервис центра развития образования" (http://moodle.edu-nv.ru) в разделе "Мониторинги" - "Мониторинг сайтов ФЗ"</t>
  </si>
  <si>
    <t>Совершенствование цифровой среды образовательной организации</t>
  </si>
  <si>
    <t>2.6.</t>
  </si>
  <si>
    <t>Обучение в комфортной цифровой среде</t>
  </si>
  <si>
    <t>Мониторинг "Оснащенность интерактивным оборудованием дошкольных образовательных организаций"</t>
  </si>
  <si>
    <t>Итоги мониторинга "Оснащенность интерактивным оборудованием дошкольных образовательных организаций" (дошкольный отдел)</t>
  </si>
  <si>
    <t>2.7.</t>
  </si>
  <si>
    <t>Повышение квалификации руководящих и педагогических работников образовательной организации</t>
  </si>
  <si>
    <t>Отчет о прошедших обучение работниках образовательных организаций и повысивших цифровые компетенции на базе образовательного портала ЮНИИ ИТ, портала "Цифровой гражданин Югры"</t>
  </si>
  <si>
    <t>1. Всего руководящих и педагогических работников</t>
  </si>
  <si>
    <t>2. Всего руководящих и педагогических работников прошедших КПК</t>
  </si>
  <si>
    <t>Далее по формуле определяется доля руководящих и педагогических работников, прошедших КПК в 2022 году</t>
  </si>
  <si>
    <t>Использование реcурсов государственной информационной системы «Цифровая образовательная платформа Ханты-Мансийского автономного округа - Югры</t>
  </si>
  <si>
    <t>2.8.</t>
  </si>
  <si>
    <t>Корректность заполнения (внесения) информации (сведений) в государственную информационную систему "Цифровая образовательная платформа Ханты-Мансийского автономного округа – Югры" (далее – система ЦОП ХМАО – Югры) о воспитанниках дошкольной образовательной организации в соответствии с утвержденным муниципальным заданием</t>
  </si>
  <si>
    <t>ЦОП ХМАО-Югры</t>
  </si>
  <si>
    <t>Отчет в ФГИС-ДДО (скрин с программы) (дошкольный отдел)
В ячейке указать количество ошибок</t>
  </si>
  <si>
    <t>2.9.</t>
  </si>
  <si>
    <t>Доля родителей (законных представителей), зарегистрированных в системе ЦОП ХМАО – Югры, от общего количества родителей (законных представителей) воспитанников дошкольной образовательной организации</t>
  </si>
  <si>
    <t>Итого:</t>
  </si>
  <si>
    <t>Уровень цифровой трансформации:</t>
  </si>
  <si>
    <r>
      <rPr>
        <b/>
        <sz val="8"/>
        <color rgb="FF000000"/>
        <rFont val="Calibri"/>
        <family val="2"/>
        <charset val="204"/>
      </rPr>
      <t xml:space="preserve">СВОДНАЯ ВЕДОМОСТЬ
</t>
    </r>
    <r>
      <rPr>
        <b/>
        <u/>
        <sz val="8"/>
        <color rgb="FF000000"/>
        <rFont val="Calibri"/>
        <family val="2"/>
        <charset val="204"/>
      </rPr>
      <t>Конкурс:</t>
    </r>
    <r>
      <rPr>
        <b/>
        <sz val="8"/>
        <color rgb="FF000000"/>
        <rFont val="Calibri"/>
        <family val="2"/>
        <charset val="204"/>
      </rPr>
      <t xml:space="preserve"> "Лучшая образовательная организация города Нижневартовска в сфере цифровой трансформации"
</t>
    </r>
    <r>
      <rPr>
        <b/>
        <u/>
        <sz val="8"/>
        <color rgb="FF000000"/>
        <rFont val="Calibri"/>
        <family val="2"/>
        <charset val="204"/>
      </rPr>
      <t>Номинация:</t>
    </r>
    <r>
      <rPr>
        <b/>
        <sz val="8"/>
        <color rgb="FF000000"/>
        <rFont val="Calibri"/>
        <family val="2"/>
        <charset val="204"/>
      </rPr>
      <t xml:space="preserve"> "Лучшая дошкольная образовательная организация в сфере цифровой трансформации"</t>
    </r>
  </si>
  <si>
    <t>Раздел 1</t>
  </si>
  <si>
    <t>Раздел 2</t>
  </si>
  <si>
    <t>Раздел 3</t>
  </si>
  <si>
    <t>Раздел 4</t>
  </si>
  <si>
    <t>Раздел 5</t>
  </si>
  <si>
    <t>Итого</t>
  </si>
  <si>
    <t>Наименование образовательной организации</t>
  </si>
  <si>
    <t>Баллы</t>
  </si>
  <si>
    <t>Уровень ЦТ</t>
  </si>
  <si>
    <t>Среднее значение:</t>
  </si>
  <si>
    <t>МАДОУ г. Нижневартовска ДС №32 «Брусничка»</t>
  </si>
  <si>
    <r>
      <rPr>
        <b/>
        <sz val="10"/>
        <color rgb="FF000000"/>
        <rFont val="Calibri"/>
        <family val="2"/>
        <charset val="204"/>
      </rPr>
      <t xml:space="preserve">РЕЙТИНГ
</t>
    </r>
    <r>
      <rPr>
        <b/>
        <u/>
        <sz val="10"/>
        <color rgb="FF000000"/>
        <rFont val="Calibri"/>
        <family val="2"/>
        <charset val="204"/>
      </rPr>
      <t>Конкурс:</t>
    </r>
    <r>
      <rPr>
        <b/>
        <sz val="10"/>
        <color rgb="FF000000"/>
        <rFont val="Calibri"/>
        <family val="2"/>
        <charset val="204"/>
      </rPr>
      <t xml:space="preserve"> "Лучшая образовательная организация города Нижневартовска в сфере цифровой трансформации"
</t>
    </r>
    <r>
      <rPr>
        <b/>
        <u/>
        <sz val="10"/>
        <color rgb="FF000000"/>
        <rFont val="Calibri"/>
        <family val="2"/>
        <charset val="204"/>
      </rPr>
      <t>Номинация:</t>
    </r>
    <r>
      <rPr>
        <b/>
        <sz val="10"/>
        <color rgb="FF000000"/>
        <rFont val="Calibri"/>
        <family val="2"/>
        <charset val="204"/>
      </rPr>
      <t xml:space="preserve"> "Лучшая дошкольная образовательная организация в сфере цифровой трансформации"</t>
    </r>
  </si>
  <si>
    <r>
      <rPr>
        <b/>
        <sz val="8"/>
        <color rgb="FF000000"/>
        <rFont val="Calibri"/>
        <family val="2"/>
        <charset val="204"/>
      </rPr>
      <t xml:space="preserve">ЭКСПЕРТНЫЙ ЛИСТ
</t>
    </r>
    <r>
      <rPr>
        <b/>
        <u/>
        <sz val="8"/>
        <color rgb="FF000000"/>
        <rFont val="Calibri"/>
        <family val="2"/>
        <charset val="204"/>
      </rPr>
      <t>Конкурс:</t>
    </r>
    <r>
      <rPr>
        <b/>
        <sz val="8"/>
        <color rgb="FF000000"/>
        <rFont val="Calibri"/>
        <family val="2"/>
        <charset val="204"/>
      </rPr>
      <t xml:space="preserve"> "Лучшая образовательная организация города Нижневартовска в сфере цифровой трансформации"
</t>
    </r>
    <r>
      <rPr>
        <b/>
        <u/>
        <sz val="8"/>
        <color rgb="FF000000"/>
        <rFont val="Calibri"/>
        <family val="2"/>
        <charset val="204"/>
      </rPr>
      <t>Номинация:</t>
    </r>
    <r>
      <rPr>
        <b/>
        <sz val="8"/>
        <color rgb="FF000000"/>
        <rFont val="Calibri"/>
        <family val="2"/>
        <charset val="204"/>
      </rPr>
      <t xml:space="preserve"> "Лучшая общеобразовательная организация в сфере цифровой трансформации"</t>
    </r>
  </si>
  <si>
    <t>МБОУ «СШ №1 им. 
А.В. Войналовича»</t>
  </si>
  <si>
    <t>МБОУ «СШ №2 – многопрофильная им. 
Е.И. Куропаткина»</t>
  </si>
  <si>
    <t>МБОУ «СШ №3»</t>
  </si>
  <si>
    <t>МБОУ «СШ №5»</t>
  </si>
  <si>
    <t>МБОУ «СШ №6»</t>
  </si>
  <si>
    <t>МБОУ «СШ №7»</t>
  </si>
  <si>
    <t>МБОУ «СШ №8»</t>
  </si>
  <si>
    <t>МБОУ «СШ №9 с УИОП»</t>
  </si>
  <si>
    <t>МБОУ «СШ №10»</t>
  </si>
  <si>
    <t>МБОУ «СШ №11»</t>
  </si>
  <si>
    <t>МБОУ «СШ №12»</t>
  </si>
  <si>
    <t>МБОУ «СШ №13»</t>
  </si>
  <si>
    <t>МБОУ «СШ №14»</t>
  </si>
  <si>
    <t>МБОУ «СШ №15 им. сержанта И.А. Василенко»</t>
  </si>
  <si>
    <t>МБОУ «СШ №17»</t>
  </si>
  <si>
    <t>МБОУ «СШ №18»</t>
  </si>
  <si>
    <t>МБОУ «СШ №19»</t>
  </si>
  <si>
    <t>МБОУ «СШ №21 им. В.Овсянникова-Заярского»</t>
  </si>
  <si>
    <t>МБОУ «СШ №22»</t>
  </si>
  <si>
    <t>МБОУ «СШ №23 с УИИЯ»</t>
  </si>
  <si>
    <t>МБОУ «СШ №25»</t>
  </si>
  <si>
    <t>МБОУ «СШ №29»</t>
  </si>
  <si>
    <t>МБОУ «СШ №30 с УИОП»</t>
  </si>
  <si>
    <t>МБОУ «СШ №31 с УИП ХЭП»</t>
  </si>
  <si>
    <t>МБОУ «СШ №32»</t>
  </si>
  <si>
    <t>МБОУ «СШ №34»</t>
  </si>
  <si>
    <t>МБОУ «СШ №40»</t>
  </si>
  <si>
    <t>МБОУ «СШ №42»</t>
  </si>
  <si>
    <t>МБОУ «СШ №43»</t>
  </si>
  <si>
    <t>МБОУ «СШ №44 с УИОП 
им. К.Д. Ушинского»</t>
  </si>
  <si>
    <t>МБОУ «Гимназия №1»</t>
  </si>
  <si>
    <t>МБОУ «Гимназия №2»</t>
  </si>
  <si>
    <t>МБОУ «Лицей»</t>
  </si>
  <si>
    <t>МБОУ «Лицей №1 им. 
А.С. Пушкина»</t>
  </si>
  <si>
    <t>МБОУ «Лицей №2»</t>
  </si>
  <si>
    <t>Доля педагогов образовательной организации, зарегистрированных в системе ЦОП ХМАО – Югры</t>
  </si>
  <si>
    <t>Отчет в системе ЦОП ХМАО – Югры</t>
  </si>
  <si>
    <t>Доля родителей (законных представителей), зарегистрированных в системе ЦОП ХМАО – Югры</t>
  </si>
  <si>
    <t>2.10.</t>
  </si>
  <si>
    <t>Доля обучающихся, зарегистрированных в системе ЦОП ХМАО – Югры</t>
  </si>
  <si>
    <t>2.11.</t>
  </si>
  <si>
    <t>Рейтинг активности участников образовательного процесса в системе ЦОП ХМАО – Югры</t>
  </si>
  <si>
    <t>Использование ресурсов информационно-коммуникационной платформы "Сферум"</t>
  </si>
  <si>
    <t>2.12.</t>
  </si>
  <si>
    <t>Доля педагогов образовательной организации, зарегистрированных в ИКОП "Сферум"</t>
  </si>
  <si>
    <t>ИКОП "Сферум"</t>
  </si>
  <si>
    <t>Отчет в ИКОП "Сферум"</t>
  </si>
  <si>
    <t>2.13.</t>
  </si>
  <si>
    <t>Доля родителей (законных представителей), зарегистрированных в ИКОП "Сферум"</t>
  </si>
  <si>
    <t>2.14.</t>
  </si>
  <si>
    <t>Доля обучающихся, зарегистрированных в ИКОП "Сферум"</t>
  </si>
  <si>
    <t>Использование ресурсов Федеральной государственной информационной системы "Моя школа"</t>
  </si>
  <si>
    <t>2.15.</t>
  </si>
  <si>
    <t>Доля педагогов образовательной организации, зарегистрированных в ФГИС "Моя школа"</t>
  </si>
  <si>
    <t>ФГИС "Моя школа"</t>
  </si>
  <si>
    <t>2.16.</t>
  </si>
  <si>
    <t>Доля обучающихся, зарегистрированных в ФГИС "Моя школа"</t>
  </si>
  <si>
    <r>
      <rPr>
        <b/>
        <sz val="8"/>
        <color rgb="FF000000"/>
        <rFont val="Calibri"/>
        <family val="2"/>
        <charset val="204"/>
      </rPr>
      <t xml:space="preserve">СВОДНАЯ ВЕДОМОСТЬ
</t>
    </r>
    <r>
      <rPr>
        <b/>
        <u/>
        <sz val="8"/>
        <color rgb="FF000000"/>
        <rFont val="Calibri"/>
        <family val="2"/>
        <charset val="204"/>
      </rPr>
      <t>Конкурс:</t>
    </r>
    <r>
      <rPr>
        <b/>
        <sz val="8"/>
        <color rgb="FF000000"/>
        <rFont val="Calibri"/>
        <family val="2"/>
        <charset val="204"/>
      </rPr>
      <t xml:space="preserve"> "Лучшая образовательная организация города Нижневартовска в сфере цифровой трансформации"
</t>
    </r>
    <r>
      <rPr>
        <b/>
        <u/>
        <sz val="8"/>
        <color rgb="FF000000"/>
        <rFont val="Calibri"/>
        <family val="2"/>
        <charset val="204"/>
      </rPr>
      <t>Номинация:</t>
    </r>
    <r>
      <rPr>
        <b/>
        <sz val="8"/>
        <color rgb="FF000000"/>
        <rFont val="Calibri"/>
        <family val="2"/>
        <charset val="204"/>
      </rPr>
      <t xml:space="preserve"> "Лучшая общеобразовательная организация в сфере цифровой трансформации"</t>
    </r>
  </si>
  <si>
    <t>МБОУ «СШ №1 им. А.В. Войналовича»</t>
  </si>
  <si>
    <t>МБОУ «СШ №2 – многопрофильная им. Е.И. Куропаткина»</t>
  </si>
  <si>
    <t>МБОУ «Лицей №1 им. А.С. Пушкина»</t>
  </si>
  <si>
    <r>
      <rPr>
        <b/>
        <sz val="10"/>
        <color rgb="FF000000"/>
        <rFont val="Calibri"/>
        <family val="2"/>
        <charset val="204"/>
      </rPr>
      <t xml:space="preserve">РЕЙТИНГ
</t>
    </r>
    <r>
      <rPr>
        <b/>
        <u/>
        <sz val="10"/>
        <color rgb="FF000000"/>
        <rFont val="Calibri"/>
        <family val="2"/>
        <charset val="204"/>
      </rPr>
      <t>Конкурс:</t>
    </r>
    <r>
      <rPr>
        <b/>
        <sz val="10"/>
        <color rgb="FF000000"/>
        <rFont val="Calibri"/>
        <family val="2"/>
        <charset val="204"/>
      </rPr>
      <t xml:space="preserve"> "Лучшая образовательная организация города Нижневартовска в сфере цифровой трансформации"
</t>
    </r>
    <r>
      <rPr>
        <b/>
        <u/>
        <sz val="10"/>
        <color rgb="FF000000"/>
        <rFont val="Calibri"/>
        <family val="2"/>
        <charset val="204"/>
      </rPr>
      <t>Номинация:</t>
    </r>
    <r>
      <rPr>
        <b/>
        <sz val="10"/>
        <color rgb="FF000000"/>
        <rFont val="Calibri"/>
        <family val="2"/>
        <charset val="204"/>
      </rPr>
      <t xml:space="preserve"> "Лучшая общеобразовательная организация в сфере цифровой трансформации"</t>
    </r>
  </si>
  <si>
    <t>Мониторинг "Оснащенность общеобразовательных организаций оборудованием в соответствии с современными требованиями"</t>
  </si>
  <si>
    <t>Итоги мониторинга "Оснащенность общеобразовательных организаций оборудованием в соответствии с современными требованиями"</t>
  </si>
  <si>
    <r>
      <t xml:space="preserve">Отчет в ИКОП "Сферум"
</t>
    </r>
    <r>
      <rPr>
        <b/>
        <sz val="8"/>
        <color rgb="FFC9211E"/>
        <rFont val="Calibri"/>
        <family val="2"/>
        <charset val="204"/>
      </rPr>
      <t>Изменилась форма выгрузки отчета, отсутствует значение показателя. По решению комиссии показатель не учитывался.</t>
    </r>
  </si>
  <si>
    <r>
      <t xml:space="preserve">Отчет в системе ЦОП ХМАО – Югры (дошкольный отдел)
</t>
    </r>
    <r>
      <rPr>
        <b/>
        <sz val="8"/>
        <color rgb="FFC9211E"/>
        <rFont val="Calibri"/>
        <family val="2"/>
        <charset val="204"/>
      </rPr>
      <t>Изменилась форма выгрузки отчета, отсутствует значение показателя. По решению комиссии показатель не учитывался.</t>
    </r>
  </si>
  <si>
    <r>
      <t xml:space="preserve">Отчет в ФГИС "Моя школа"
</t>
    </r>
    <r>
      <rPr>
        <b/>
        <sz val="8"/>
        <color rgb="FFC00000"/>
        <rFont val="Calibri"/>
        <family val="2"/>
        <charset val="204"/>
      </rPr>
      <t>По решению комиссии показатель не учитывался.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</si>
</sst>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rgb="FF000000"/>
      <name val="Calibri"/>
      <family val="2"/>
      <charset val="1"/>
    </font>
    <font>
      <sz val="8"/>
      <color rgb="FF000000"/>
      <name val="Calibri"/>
      <family val="2"/>
      <charset val="204"/>
    </font>
    <font>
      <b/>
      <sz val="8"/>
      <color rgb="FF000000"/>
      <name val="Calibri"/>
      <family val="2"/>
      <charset val="204"/>
    </font>
    <font>
      <b/>
      <u/>
      <sz val="8"/>
      <color rgb="FF000000"/>
      <name val="Calibri"/>
      <family val="2"/>
      <charset val="204"/>
    </font>
    <font>
      <sz val="8"/>
      <color rgb="FFC9211E"/>
      <name val="Calibri"/>
      <family val="2"/>
      <charset val="204"/>
    </font>
    <font>
      <sz val="10"/>
      <color rgb="FF000000"/>
      <name val="Calibri"/>
      <family val="2"/>
      <charset val="204"/>
    </font>
    <font>
      <b/>
      <sz val="10"/>
      <color rgb="FF000000"/>
      <name val="Calibri"/>
      <family val="2"/>
      <charset val="204"/>
    </font>
    <font>
      <b/>
      <u/>
      <sz val="10"/>
      <color rgb="FF000000"/>
      <name val="Calibri"/>
      <family val="2"/>
      <charset val="204"/>
    </font>
    <font>
      <sz val="10"/>
      <color rgb="FF000000"/>
      <name val="Calibri"/>
      <family val="2"/>
      <charset val="1"/>
    </font>
    <font>
      <b/>
      <sz val="8"/>
      <color rgb="FFC9211E"/>
      <name val="Calibri"/>
      <family val="2"/>
      <charset val="204"/>
    </font>
    <font>
      <sz val="8"/>
      <color rgb="FFC00000"/>
      <name val="Calibri"/>
      <family val="2"/>
      <charset val="204"/>
    </font>
    <font>
      <b/>
      <sz val="8"/>
      <color rgb="FFC00000"/>
      <name val="Calibri"/>
      <family val="2"/>
      <charset val="204"/>
    </font>
    <font>
      <sz val="11"/>
      <color rgb="FF000000"/>
      <name val="Calibri"/>
      <family val="2"/>
      <charset val="1"/>
    </font>
  </fonts>
  <fills count="4">
    <fill>
      <patternFill patternType="none"/>
    </fill>
    <fill>
      <patternFill patternType="gray125"/>
    </fill>
    <fill>
      <patternFill patternType="solid">
        <fgColor rgb="FFEBF1DE"/>
        <bgColor rgb="FFD7E4BD"/>
      </patternFill>
    </fill>
    <fill>
      <patternFill patternType="solid">
        <fgColor rgb="FFD9D9D9"/>
        <bgColor rgb="FFD7E4BD"/>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s>
  <cellStyleXfs count="2">
    <xf numFmtId="0" fontId="0" fillId="0" borderId="0"/>
    <xf numFmtId="9" fontId="12" fillId="0" borderId="0" applyFont="0" applyFill="0" applyBorder="0" applyAlignment="0" applyProtection="0"/>
  </cellStyleXfs>
  <cellXfs count="114">
    <xf numFmtId="0" fontId="0" fillId="0" borderId="0" xfId="0"/>
    <xf numFmtId="0" fontId="1" fillId="0" borderId="0" xfId="0" applyFont="1" applyAlignment="1" applyProtection="1">
      <alignment horizontal="center" vertical="center" wrapText="1"/>
    </xf>
    <xf numFmtId="0" fontId="1" fillId="0" borderId="0" xfId="0" applyFont="1" applyAlignment="1" applyProtection="1">
      <alignment horizontal="justify" vertical="center" wrapText="1"/>
    </xf>
    <xf numFmtId="0" fontId="0" fillId="0" borderId="0" xfId="0" applyAlignment="1" applyProtection="1"/>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 fillId="0" borderId="0" xfId="0" applyFont="1" applyBorder="1" applyAlignment="1" applyProtection="1">
      <alignment horizontal="justify"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justify"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2" xfId="0" applyFont="1" applyBorder="1" applyAlignment="1" applyProtection="1">
      <alignment horizontal="justify" vertical="center" wrapText="1"/>
    </xf>
    <xf numFmtId="0" fontId="1" fillId="0" borderId="3"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9" fontId="1" fillId="0" borderId="5" xfId="0" applyNumberFormat="1" applyFont="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9" fontId="1" fillId="3" borderId="5" xfId="0" applyNumberFormat="1" applyFont="1" applyFill="1" applyBorder="1" applyAlignment="1" applyProtection="1">
      <alignment horizontal="center" vertical="center" wrapText="1"/>
    </xf>
    <xf numFmtId="164" fontId="1" fillId="0" borderId="5" xfId="0"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justify" vertical="center" wrapText="1"/>
    </xf>
    <xf numFmtId="0" fontId="4" fillId="0" borderId="3" xfId="0" applyFont="1" applyBorder="1" applyAlignment="1" applyProtection="1">
      <alignment horizontal="center" vertical="center" wrapText="1"/>
    </xf>
    <xf numFmtId="9" fontId="4" fillId="0" borderId="5" xfId="0" applyNumberFormat="1" applyFont="1" applyBorder="1" applyAlignment="1" applyProtection="1">
      <alignment horizontal="center" vertical="center" wrapText="1"/>
    </xf>
    <xf numFmtId="0" fontId="4" fillId="0" borderId="0" xfId="0" applyFont="1" applyAlignment="1" applyProtection="1">
      <alignment horizontal="justify" vertical="center" wrapText="1"/>
    </xf>
    <xf numFmtId="0" fontId="2" fillId="3" borderId="2" xfId="0" applyFont="1" applyFill="1" applyBorder="1" applyAlignment="1" applyProtection="1">
      <alignment horizontal="center" vertical="center" wrapText="1"/>
    </xf>
    <xf numFmtId="0" fontId="2" fillId="3" borderId="2" xfId="0" applyFont="1" applyFill="1" applyBorder="1" applyAlignment="1" applyProtection="1">
      <alignment horizontal="justify" vertical="center" wrapText="1"/>
    </xf>
    <xf numFmtId="0" fontId="2" fillId="3" borderId="2" xfId="0" applyFont="1" applyFill="1" applyBorder="1" applyAlignment="1" applyProtection="1">
      <alignment horizontal="right" vertical="center" wrapText="1"/>
    </xf>
    <xf numFmtId="0" fontId="2" fillId="3" borderId="3" xfId="0" applyFont="1" applyFill="1" applyBorder="1" applyAlignment="1" applyProtection="1">
      <alignment horizontal="center" vertical="center" wrapText="1"/>
    </xf>
    <xf numFmtId="0" fontId="2" fillId="0" borderId="2" xfId="0" applyFont="1" applyBorder="1" applyAlignment="1" applyProtection="1">
      <alignment horizontal="justify" vertical="center" wrapText="1"/>
    </xf>
    <xf numFmtId="0" fontId="2" fillId="0" borderId="2" xfId="0" applyFont="1" applyBorder="1" applyAlignment="1" applyProtection="1">
      <alignment horizontal="right" vertical="center" wrapText="1"/>
    </xf>
    <xf numFmtId="0" fontId="2" fillId="0" borderId="9" xfId="0" applyFont="1" applyBorder="1" applyAlignment="1" applyProtection="1">
      <alignment horizontal="center" vertical="center" wrapText="1"/>
    </xf>
    <xf numFmtId="0" fontId="2" fillId="0" borderId="0" xfId="0" applyFont="1" applyAlignment="1" applyProtection="1">
      <alignment horizontal="justify" vertical="center" wrapText="1"/>
    </xf>
    <xf numFmtId="0" fontId="1" fillId="0" borderId="0" xfId="0" applyFont="1" applyAlignment="1" applyProtection="1"/>
    <xf numFmtId="0" fontId="2" fillId="0" borderId="2" xfId="0" applyFont="1" applyBorder="1" applyAlignment="1" applyProtection="1">
      <alignment horizontal="center"/>
    </xf>
    <xf numFmtId="0" fontId="2" fillId="0" borderId="0" xfId="0" applyFont="1" applyAlignment="1" applyProtection="1">
      <alignment horizontal="center"/>
    </xf>
    <xf numFmtId="0" fontId="1" fillId="0" borderId="2" xfId="0" applyFont="1" applyBorder="1" applyAlignment="1" applyProtection="1">
      <alignment horizontal="center"/>
    </xf>
    <xf numFmtId="0" fontId="1" fillId="0" borderId="2" xfId="0" applyFont="1" applyBorder="1" applyAlignment="1" applyProtection="1"/>
    <xf numFmtId="0" fontId="1" fillId="0" borderId="2" xfId="0" applyFont="1" applyBorder="1" applyAlignment="1" applyProtection="1">
      <alignment horizontal="center" vertical="center"/>
    </xf>
    <xf numFmtId="164" fontId="1" fillId="0" borderId="2" xfId="0" applyNumberFormat="1" applyFont="1" applyBorder="1" applyAlignment="1" applyProtection="1">
      <alignment horizontal="center" vertical="center"/>
    </xf>
    <xf numFmtId="0" fontId="2" fillId="0" borderId="2" xfId="0" applyFont="1" applyBorder="1" applyAlignment="1" applyProtection="1">
      <alignment horizontal="right"/>
    </xf>
    <xf numFmtId="165" fontId="2" fillId="0" borderId="2" xfId="0" applyNumberFormat="1" applyFont="1" applyBorder="1" applyAlignment="1" applyProtection="1">
      <alignment horizontal="center"/>
    </xf>
    <xf numFmtId="164" fontId="2" fillId="0" borderId="2" xfId="0" applyNumberFormat="1" applyFont="1" applyBorder="1" applyAlignment="1" applyProtection="1">
      <alignment horizontal="center"/>
    </xf>
    <xf numFmtId="0" fontId="2" fillId="0" borderId="2" xfId="0" applyFont="1" applyBorder="1" applyAlignment="1" applyProtection="1">
      <alignment horizontal="center" vertical="center" wrapText="1"/>
    </xf>
    <xf numFmtId="0" fontId="5" fillId="0" borderId="0" xfId="0" applyFont="1" applyAlignment="1" applyProtection="1"/>
    <xf numFmtId="0" fontId="6" fillId="0" borderId="2" xfId="0" applyFont="1" applyBorder="1" applyAlignment="1" applyProtection="1">
      <alignment horizontal="center"/>
    </xf>
    <xf numFmtId="0" fontId="6" fillId="0" borderId="0" xfId="0" applyFont="1" applyAlignment="1" applyProtection="1">
      <alignment horizontal="center"/>
    </xf>
    <xf numFmtId="0" fontId="5" fillId="0" borderId="2" xfId="0" applyFont="1" applyBorder="1" applyAlignment="1" applyProtection="1">
      <alignment horizontal="center"/>
    </xf>
    <xf numFmtId="0" fontId="5" fillId="0" borderId="2" xfId="0" applyFont="1" applyBorder="1" applyAlignment="1" applyProtection="1"/>
    <xf numFmtId="0" fontId="5" fillId="0" borderId="2"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0" fontId="5" fillId="0" borderId="2" xfId="0" applyFont="1" applyBorder="1" applyAlignment="1" applyProtection="1">
      <alignment horizontal="center" vertical="center" wrapText="1"/>
    </xf>
    <xf numFmtId="0" fontId="6" fillId="0" borderId="2" xfId="0" applyFont="1" applyBorder="1" applyAlignment="1" applyProtection="1">
      <alignment horizontal="right"/>
    </xf>
    <xf numFmtId="165" fontId="6" fillId="0" borderId="2" xfId="0" applyNumberFormat="1" applyFont="1" applyBorder="1" applyAlignment="1" applyProtection="1">
      <alignment horizontal="center"/>
    </xf>
    <xf numFmtId="164" fontId="6" fillId="0" borderId="2" xfId="0" applyNumberFormat="1" applyFont="1" applyBorder="1" applyAlignment="1" applyProtection="1">
      <alignment horizontal="center"/>
    </xf>
    <xf numFmtId="0" fontId="6" fillId="0" borderId="2" xfId="0" applyFont="1" applyBorder="1" applyAlignment="1" applyProtection="1">
      <alignment horizontal="center" vertical="center" wrapText="1"/>
    </xf>
    <xf numFmtId="164" fontId="1" fillId="3" borderId="5" xfId="0" applyNumberFormat="1" applyFont="1" applyFill="1" applyBorder="1" applyAlignment="1" applyProtection="1">
      <alignment horizontal="center" vertical="center" wrapText="1"/>
    </xf>
    <xf numFmtId="0" fontId="8" fillId="0" borderId="0" xfId="0" applyFont="1" applyAlignment="1" applyProtection="1"/>
    <xf numFmtId="0" fontId="8" fillId="0" borderId="2" xfId="0" applyFont="1" applyBorder="1" applyAlignment="1" applyProtection="1">
      <alignment horizontal="center"/>
    </xf>
    <xf numFmtId="0" fontId="8" fillId="0" borderId="2" xfId="0" applyFont="1" applyBorder="1" applyAlignment="1" applyProtection="1"/>
    <xf numFmtId="0" fontId="8" fillId="0" borderId="2"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1" fillId="0" borderId="13" xfId="0" applyFont="1" applyBorder="1" applyAlignment="1" applyProtection="1">
      <alignment horizontal="center" vertical="center" wrapText="1"/>
    </xf>
    <xf numFmtId="9" fontId="1" fillId="0" borderId="13" xfId="0" applyNumberFormat="1" applyFont="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9" fontId="1" fillId="3" borderId="13" xfId="0" applyNumberFormat="1" applyFont="1" applyFill="1" applyBorder="1" applyAlignment="1" applyProtection="1">
      <alignment horizontal="center" vertical="center" wrapText="1"/>
    </xf>
    <xf numFmtId="164" fontId="1" fillId="0" borderId="13"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2" xfId="0" applyFont="1" applyBorder="1" applyAlignment="1" applyProtection="1">
      <alignment horizontal="justify" vertical="center" wrapText="1"/>
    </xf>
    <xf numFmtId="0" fontId="10" fillId="0" borderId="3"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0" xfId="0" applyFont="1" applyAlignment="1" applyProtection="1">
      <alignment horizontal="justify" vertical="center" wrapText="1"/>
    </xf>
    <xf numFmtId="9" fontId="1" fillId="0" borderId="5" xfId="0" applyNumberFormat="1" applyFont="1" applyFill="1" applyBorder="1" applyAlignment="1" applyProtection="1">
      <alignment horizontal="center" vertical="center" wrapText="1"/>
    </xf>
    <xf numFmtId="9" fontId="1" fillId="0" borderId="13"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164" fontId="2" fillId="0" borderId="10" xfId="1" applyNumberFormat="1" applyFont="1" applyBorder="1" applyAlignment="1" applyProtection="1">
      <alignment horizontal="center" vertical="center" wrapText="1"/>
    </xf>
    <xf numFmtId="9" fontId="4" fillId="0" borderId="13" xfId="0" applyNumberFormat="1" applyFont="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 fillId="0" borderId="6" xfId="0" applyFont="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164" fontId="2" fillId="0" borderId="11" xfId="1" applyNumberFormat="1"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justify" vertical="center" wrapText="1"/>
    </xf>
    <xf numFmtId="0" fontId="2" fillId="0" borderId="4"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7" xfId="0" applyFont="1" applyBorder="1" applyAlignment="1" applyProtection="1">
      <alignment horizontal="justify" vertical="center" wrapText="1"/>
    </xf>
    <xf numFmtId="0" fontId="1" fillId="0" borderId="8"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2" xfId="0" applyFont="1" applyBorder="1" applyAlignment="1" applyProtection="1">
      <alignment horizontal="center"/>
    </xf>
    <xf numFmtId="0" fontId="6" fillId="0" borderId="0" xfId="0" applyFont="1" applyBorder="1" applyAlignment="1" applyProtection="1">
      <alignment horizontal="left" vertical="center" wrapText="1"/>
    </xf>
    <xf numFmtId="0" fontId="2" fillId="0" borderId="16" xfId="0" applyFont="1" applyBorder="1" applyAlignment="1" applyProtection="1">
      <alignment horizontal="center" vertical="center" wrapText="1"/>
    </xf>
  </cellXfs>
  <cellStyles count="2">
    <cellStyle name="Обычный" xfId="0" builtinId="0"/>
    <cellStyle name="Процентный" xfId="1" builtinId="5"/>
  </cellStyles>
  <dxfs count="60">
    <dxf>
      <fill>
        <patternFill>
          <bgColor rgb="FFFFFF99"/>
        </patternFill>
      </fill>
    </dxf>
    <dxf>
      <fill>
        <patternFill>
          <bgColor rgb="FFFFFF99"/>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CD5B5"/>
        </patternFill>
      </fill>
    </dxf>
    <dxf>
      <fill>
        <patternFill>
          <bgColor rgb="FFFCD5B5"/>
        </patternFill>
      </fill>
    </dxf>
    <dxf>
      <fill>
        <patternFill>
          <bgColor rgb="FFFFFF99"/>
        </patternFill>
      </fill>
    </dxf>
    <dxf>
      <fill>
        <patternFill>
          <bgColor rgb="FFFFFF99"/>
        </patternFill>
      </fill>
    </dxf>
    <dxf>
      <fill>
        <patternFill>
          <bgColor rgb="FFFFFF99"/>
        </patternFill>
      </fill>
    </dxf>
    <dxf>
      <fill>
        <patternFill>
          <bgColor rgb="FFFCD5B5"/>
        </patternFill>
      </fill>
    </dxf>
    <dxf>
      <fill>
        <patternFill>
          <bgColor rgb="FFFCD5B5"/>
        </patternFill>
      </fill>
    </dxf>
    <dxf>
      <fill>
        <patternFill>
          <bgColor rgb="FFFFFF99"/>
        </patternFill>
      </fill>
    </dxf>
    <dxf>
      <fill>
        <patternFill>
          <bgColor rgb="FFFFFF99"/>
        </patternFill>
      </fill>
    </dxf>
    <dxf>
      <fill>
        <patternFill>
          <bgColor rgb="FFFCD5B5"/>
        </patternFill>
      </fill>
    </dxf>
    <dxf>
      <fill>
        <patternFill>
          <bgColor rgb="FFFFFF99"/>
        </patternFill>
      </fill>
    </dxf>
    <dxf>
      <fill>
        <patternFill>
          <bgColor rgb="FFD7E4BD"/>
        </patternFill>
      </fill>
    </dxf>
    <dxf>
      <fill>
        <patternFill>
          <bgColor rgb="FFFFFF99"/>
        </patternFill>
      </fill>
    </dxf>
    <dxf>
      <fill>
        <patternFill>
          <bgColor rgb="FFE46C0A"/>
        </patternFill>
      </fill>
    </dxf>
    <dxf>
      <fill>
        <patternFill>
          <bgColor rgb="FFD7E4BD"/>
        </patternFill>
      </fill>
    </dxf>
    <dxf>
      <fill>
        <patternFill>
          <bgColor rgb="FFFFFF99"/>
        </patternFill>
      </fill>
    </dxf>
    <dxf>
      <fill>
        <patternFill>
          <bgColor rgb="FFE46C0A"/>
        </patternFill>
      </fill>
    </dxf>
    <dxf>
      <fill>
        <patternFill>
          <bgColor rgb="FFD7E4BD"/>
        </patternFill>
      </fill>
    </dxf>
    <dxf>
      <fill>
        <patternFill>
          <bgColor rgb="FFFFFF99"/>
        </patternFill>
      </fill>
    </dxf>
    <dxf>
      <fill>
        <patternFill>
          <bgColor rgb="FFE46C0A"/>
        </patternFill>
      </fill>
    </dxf>
    <dxf>
      <fill>
        <patternFill>
          <bgColor rgb="FFD7E4BD"/>
        </patternFill>
      </fill>
    </dxf>
    <dxf>
      <fill>
        <patternFill>
          <bgColor rgb="FFFFFF99"/>
        </patternFill>
      </fill>
    </dxf>
    <dxf>
      <fill>
        <patternFill>
          <bgColor rgb="FFE46C0A"/>
        </patternFill>
      </fill>
    </dxf>
    <dxf>
      <fill>
        <patternFill>
          <bgColor rgb="FFFFFF99"/>
        </patternFill>
      </fill>
    </dxf>
    <dxf>
      <fill>
        <patternFill>
          <bgColor rgb="FFFCD5B5"/>
        </patternFill>
      </fill>
    </dxf>
    <dxf>
      <fill>
        <patternFill>
          <bgColor rgb="FFFCD5B5"/>
        </patternFill>
      </fill>
    </dxf>
    <dxf>
      <fill>
        <patternFill>
          <bgColor rgb="FFFFFF99"/>
        </patternFill>
      </fill>
    </dxf>
    <dxf>
      <fill>
        <patternFill>
          <bgColor rgb="FFFFFF99"/>
        </patternFill>
      </fill>
    </dxf>
    <dxf>
      <fill>
        <patternFill>
          <bgColor rgb="FFFCD5B5"/>
        </patternFill>
      </fill>
    </dxf>
    <dxf>
      <fill>
        <patternFill>
          <bgColor rgb="FFFFFF99"/>
        </patternFill>
      </fill>
    </dxf>
    <dxf>
      <fill>
        <patternFill>
          <bgColor rgb="FFD7E4BD"/>
        </patternFill>
      </fill>
    </dxf>
    <dxf>
      <fill>
        <patternFill>
          <bgColor rgb="FFFFFF99"/>
        </patternFill>
      </fill>
    </dxf>
    <dxf>
      <fill>
        <patternFill>
          <bgColor rgb="FFE46C0A"/>
        </patternFill>
      </fill>
    </dxf>
    <dxf>
      <fill>
        <patternFill>
          <bgColor rgb="FFD7E4BD"/>
        </patternFill>
      </fill>
    </dxf>
    <dxf>
      <fill>
        <patternFill>
          <bgColor rgb="FFFFFF99"/>
        </patternFill>
      </fill>
    </dxf>
    <dxf>
      <fill>
        <patternFill>
          <bgColor rgb="FFE46C0A"/>
        </patternFill>
      </fill>
    </dxf>
    <dxf>
      <fill>
        <patternFill>
          <bgColor rgb="FFD7E4BD"/>
        </patternFill>
      </fill>
    </dxf>
    <dxf>
      <fill>
        <patternFill>
          <bgColor rgb="FFFFFF99"/>
        </patternFill>
      </fill>
    </dxf>
    <dxf>
      <fill>
        <patternFill>
          <bgColor rgb="FFE46C0A"/>
        </patternFill>
      </fill>
    </dxf>
    <dxf>
      <fill>
        <patternFill>
          <bgColor rgb="FFD7E4BD"/>
        </patternFill>
      </fill>
    </dxf>
    <dxf>
      <fill>
        <patternFill>
          <bgColor rgb="FFFFFF99"/>
        </patternFill>
      </fill>
    </dxf>
    <dxf>
      <fill>
        <patternFill>
          <bgColor rgb="FFE46C0A"/>
        </patternFill>
      </fill>
    </dxf>
    <dxf>
      <fill>
        <patternFill>
          <bgColor rgb="FFFFFF99"/>
        </patternFill>
      </fill>
    </dxf>
    <dxf>
      <fill>
        <patternFill>
          <bgColor rgb="FFFFFF99"/>
        </patternFill>
      </fill>
    </dxf>
    <dxf>
      <fill>
        <patternFill>
          <bgColor rgb="FFFCD5B5"/>
        </patternFill>
      </fill>
    </dxf>
    <dxf>
      <fill>
        <patternFill>
          <bgColor rgb="FFFCD5B5"/>
        </patternFill>
      </fill>
    </dxf>
    <dxf>
      <fill>
        <patternFill>
          <bgColor rgb="FFFFFF99"/>
        </patternFill>
      </fill>
    </dxf>
    <dxf>
      <fill>
        <patternFill>
          <bgColor rgb="FFFFFF99"/>
        </patternFill>
      </fill>
    </dxf>
    <dxf>
      <fill>
        <patternFill>
          <bgColor rgb="FFFCD5B5"/>
        </patternFill>
      </fill>
    </dxf>
    <dxf>
      <fill>
        <patternFill>
          <bgColor rgb="FFFFFF99"/>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CD5B5"/>
      <rgbColor rgb="FF3366FF"/>
      <rgbColor rgb="FF33CCCC"/>
      <rgbColor rgb="FF92D050"/>
      <rgbColor rgb="FFFFCC00"/>
      <rgbColor rgb="FFFF9900"/>
      <rgbColor rgb="FFE46C0A"/>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28"/>
  <sheetViews>
    <sheetView zoomScaleNormal="100" workbookViewId="0">
      <pane xSplit="5" ySplit="3" topLeftCell="F19" activePane="bottomRight" state="frozen"/>
      <selection pane="topRight" activeCell="CM1" sqref="CM1"/>
      <selection pane="bottomLeft" activeCell="A24" sqref="A24"/>
      <selection pane="bottomRight" activeCell="P35" sqref="P35"/>
    </sheetView>
  </sheetViews>
  <sheetFormatPr defaultColWidth="9.140625" defaultRowHeight="15" x14ac:dyDescent="0.25"/>
  <cols>
    <col min="1" max="1" width="5.42578125" style="1" customWidth="1"/>
    <col min="2" max="2" width="35.28515625" style="2" customWidth="1"/>
    <col min="3" max="3" width="19.42578125" style="1" customWidth="1"/>
    <col min="4" max="4" width="44" style="1" customWidth="1"/>
    <col min="5" max="5" width="13.5703125" style="1" customWidth="1"/>
    <col min="6" max="67" width="10.7109375" style="1" customWidth="1"/>
    <col min="68" max="16384" width="9.140625" style="3"/>
  </cols>
  <sheetData>
    <row r="1" spans="1:67" ht="49.5" customHeight="1" thickBot="1" x14ac:dyDescent="0.3">
      <c r="A1" s="104" t="s">
        <v>0</v>
      </c>
      <c r="B1" s="104"/>
      <c r="C1" s="104"/>
      <c r="D1" s="104"/>
      <c r="E1" s="104"/>
    </row>
    <row r="2" spans="1:67" s="6" customFormat="1" ht="36" customHeight="1" x14ac:dyDescent="0.25">
      <c r="A2" s="105" t="s">
        <v>1</v>
      </c>
      <c r="B2" s="105" t="s">
        <v>2</v>
      </c>
      <c r="C2" s="105" t="s">
        <v>3</v>
      </c>
      <c r="D2" s="105" t="s">
        <v>4</v>
      </c>
      <c r="E2" s="106" t="s">
        <v>5</v>
      </c>
      <c r="F2" s="107" t="s">
        <v>6</v>
      </c>
      <c r="G2" s="108"/>
      <c r="H2" s="109" t="s">
        <v>7</v>
      </c>
      <c r="I2" s="100"/>
      <c r="J2" s="100" t="s">
        <v>8</v>
      </c>
      <c r="K2" s="100"/>
      <c r="L2" s="100" t="s">
        <v>9</v>
      </c>
      <c r="M2" s="100"/>
      <c r="N2" s="100" t="s">
        <v>10</v>
      </c>
      <c r="O2" s="100"/>
      <c r="P2" s="100" t="s">
        <v>11</v>
      </c>
      <c r="Q2" s="100"/>
      <c r="R2" s="100" t="s">
        <v>12</v>
      </c>
      <c r="S2" s="100"/>
      <c r="T2" s="100" t="s">
        <v>13</v>
      </c>
      <c r="U2" s="100"/>
      <c r="V2" s="100" t="s">
        <v>14</v>
      </c>
      <c r="W2" s="100"/>
      <c r="X2" s="100" t="s">
        <v>15</v>
      </c>
      <c r="Y2" s="100"/>
      <c r="Z2" s="100" t="s">
        <v>16</v>
      </c>
      <c r="AA2" s="100"/>
      <c r="AB2" s="100" t="s">
        <v>17</v>
      </c>
      <c r="AC2" s="100"/>
      <c r="AD2" s="100" t="s">
        <v>18</v>
      </c>
      <c r="AE2" s="100"/>
      <c r="AF2" s="100" t="s">
        <v>19</v>
      </c>
      <c r="AG2" s="100"/>
      <c r="AH2" s="100" t="s">
        <v>20</v>
      </c>
      <c r="AI2" s="100"/>
      <c r="AJ2" s="100" t="s">
        <v>21</v>
      </c>
      <c r="AK2" s="100"/>
      <c r="AL2" s="100" t="s">
        <v>22</v>
      </c>
      <c r="AM2" s="100"/>
      <c r="AN2" s="100" t="s">
        <v>23</v>
      </c>
      <c r="AO2" s="100"/>
      <c r="AP2" s="100" t="s">
        <v>24</v>
      </c>
      <c r="AQ2" s="100"/>
      <c r="AR2" s="100" t="s">
        <v>25</v>
      </c>
      <c r="AS2" s="100"/>
      <c r="AT2" s="100" t="s">
        <v>26</v>
      </c>
      <c r="AU2" s="100"/>
      <c r="AV2" s="100" t="s">
        <v>27</v>
      </c>
      <c r="AW2" s="100"/>
      <c r="AX2" s="100" t="s">
        <v>28</v>
      </c>
      <c r="AY2" s="100"/>
      <c r="AZ2" s="100" t="s">
        <v>29</v>
      </c>
      <c r="BA2" s="100"/>
      <c r="BB2" s="100" t="s">
        <v>30</v>
      </c>
      <c r="BC2" s="100"/>
      <c r="BD2" s="100" t="s">
        <v>31</v>
      </c>
      <c r="BE2" s="100"/>
      <c r="BF2" s="100" t="s">
        <v>32</v>
      </c>
      <c r="BG2" s="100"/>
      <c r="BH2" s="100" t="s">
        <v>33</v>
      </c>
      <c r="BI2" s="100"/>
      <c r="BJ2" s="100" t="s">
        <v>34</v>
      </c>
      <c r="BK2" s="100"/>
      <c r="BL2" s="100" t="s">
        <v>35</v>
      </c>
      <c r="BM2" s="100"/>
      <c r="BN2" s="100" t="s">
        <v>36</v>
      </c>
      <c r="BO2" s="100"/>
    </row>
    <row r="3" spans="1:67" s="9" customFormat="1" ht="22.5" x14ac:dyDescent="0.25">
      <c r="A3" s="105"/>
      <c r="B3" s="105"/>
      <c r="C3" s="105"/>
      <c r="D3" s="105"/>
      <c r="E3" s="106"/>
      <c r="F3" s="7" t="s">
        <v>37</v>
      </c>
      <c r="G3" s="8" t="s">
        <v>38</v>
      </c>
      <c r="H3" s="64" t="s">
        <v>37</v>
      </c>
      <c r="I3" s="4" t="s">
        <v>38</v>
      </c>
      <c r="J3" s="7" t="s">
        <v>37</v>
      </c>
      <c r="K3" s="4" t="s">
        <v>38</v>
      </c>
      <c r="L3" s="7" t="s">
        <v>37</v>
      </c>
      <c r="M3" s="4" t="s">
        <v>38</v>
      </c>
      <c r="N3" s="7" t="s">
        <v>37</v>
      </c>
      <c r="O3" s="4" t="s">
        <v>38</v>
      </c>
      <c r="P3" s="7" t="s">
        <v>37</v>
      </c>
      <c r="Q3" s="4" t="s">
        <v>38</v>
      </c>
      <c r="R3" s="7" t="s">
        <v>37</v>
      </c>
      <c r="S3" s="4" t="s">
        <v>38</v>
      </c>
      <c r="T3" s="7" t="s">
        <v>37</v>
      </c>
      <c r="U3" s="4" t="s">
        <v>38</v>
      </c>
      <c r="V3" s="7" t="s">
        <v>37</v>
      </c>
      <c r="W3" s="4" t="s">
        <v>38</v>
      </c>
      <c r="X3" s="7" t="s">
        <v>37</v>
      </c>
      <c r="Y3" s="4" t="s">
        <v>38</v>
      </c>
      <c r="Z3" s="7" t="s">
        <v>37</v>
      </c>
      <c r="AA3" s="4" t="s">
        <v>38</v>
      </c>
      <c r="AB3" s="7" t="s">
        <v>37</v>
      </c>
      <c r="AC3" s="4" t="s">
        <v>38</v>
      </c>
      <c r="AD3" s="7" t="s">
        <v>37</v>
      </c>
      <c r="AE3" s="4" t="s">
        <v>38</v>
      </c>
      <c r="AF3" s="7" t="s">
        <v>37</v>
      </c>
      <c r="AG3" s="4" t="s">
        <v>38</v>
      </c>
      <c r="AH3" s="7" t="s">
        <v>37</v>
      </c>
      <c r="AI3" s="4" t="s">
        <v>38</v>
      </c>
      <c r="AJ3" s="7" t="s">
        <v>37</v>
      </c>
      <c r="AK3" s="4" t="s">
        <v>38</v>
      </c>
      <c r="AL3" s="7" t="s">
        <v>37</v>
      </c>
      <c r="AM3" s="4" t="s">
        <v>38</v>
      </c>
      <c r="AN3" s="7" t="s">
        <v>37</v>
      </c>
      <c r="AO3" s="4" t="s">
        <v>38</v>
      </c>
      <c r="AP3" s="7" t="s">
        <v>37</v>
      </c>
      <c r="AQ3" s="4" t="s">
        <v>38</v>
      </c>
      <c r="AR3" s="7" t="s">
        <v>37</v>
      </c>
      <c r="AS3" s="4" t="s">
        <v>38</v>
      </c>
      <c r="AT3" s="7" t="s">
        <v>37</v>
      </c>
      <c r="AU3" s="4" t="s">
        <v>38</v>
      </c>
      <c r="AV3" s="7" t="s">
        <v>37</v>
      </c>
      <c r="AW3" s="4" t="s">
        <v>38</v>
      </c>
      <c r="AX3" s="7" t="s">
        <v>37</v>
      </c>
      <c r="AY3" s="4" t="s">
        <v>38</v>
      </c>
      <c r="AZ3" s="7" t="s">
        <v>37</v>
      </c>
      <c r="BA3" s="4" t="s">
        <v>38</v>
      </c>
      <c r="BB3" s="7" t="s">
        <v>37</v>
      </c>
      <c r="BC3" s="4" t="s">
        <v>38</v>
      </c>
      <c r="BD3" s="7" t="s">
        <v>37</v>
      </c>
      <c r="BE3" s="4" t="s">
        <v>38</v>
      </c>
      <c r="BF3" s="7" t="s">
        <v>37</v>
      </c>
      <c r="BG3" s="4" t="s">
        <v>38</v>
      </c>
      <c r="BH3" s="7" t="s">
        <v>37</v>
      </c>
      <c r="BI3" s="4" t="s">
        <v>38</v>
      </c>
      <c r="BJ3" s="7" t="s">
        <v>37</v>
      </c>
      <c r="BK3" s="4" t="s">
        <v>38</v>
      </c>
      <c r="BL3" s="7" t="s">
        <v>37</v>
      </c>
      <c r="BM3" s="4" t="s">
        <v>38</v>
      </c>
      <c r="BN3" s="7" t="s">
        <v>37</v>
      </c>
      <c r="BO3" s="8" t="s">
        <v>38</v>
      </c>
    </row>
    <row r="4" spans="1:67" s="9" customFormat="1" ht="22.5" x14ac:dyDescent="0.25">
      <c r="A4" s="10" t="s">
        <v>40</v>
      </c>
      <c r="B4" s="11" t="s">
        <v>41</v>
      </c>
      <c r="C4" s="10" t="s">
        <v>42</v>
      </c>
      <c r="D4" s="10" t="s">
        <v>42</v>
      </c>
      <c r="E4" s="12">
        <f>SUM(E5:E6)</f>
        <v>10</v>
      </c>
      <c r="F4" s="13" t="s">
        <v>42</v>
      </c>
      <c r="G4" s="89">
        <f>SUM(G5:G6)</f>
        <v>9</v>
      </c>
      <c r="H4" s="65" t="s">
        <v>42</v>
      </c>
      <c r="I4" s="10">
        <f>SUM(I5:I6)</f>
        <v>8</v>
      </c>
      <c r="J4" s="13" t="s">
        <v>42</v>
      </c>
      <c r="K4" s="10">
        <f>SUM(K5:K6)</f>
        <v>9</v>
      </c>
      <c r="L4" s="13" t="s">
        <v>42</v>
      </c>
      <c r="M4" s="10">
        <f>SUM(M5:M6)</f>
        <v>6</v>
      </c>
      <c r="N4" s="13" t="s">
        <v>42</v>
      </c>
      <c r="O4" s="10">
        <f>SUM(O5:O6)</f>
        <v>9</v>
      </c>
      <c r="P4" s="13" t="s">
        <v>42</v>
      </c>
      <c r="Q4" s="10">
        <f>SUM(Q5:Q6)</f>
        <v>9</v>
      </c>
      <c r="R4" s="13" t="s">
        <v>42</v>
      </c>
      <c r="S4" s="10">
        <f>SUM(S5:S6)</f>
        <v>9</v>
      </c>
      <c r="T4" s="13" t="s">
        <v>42</v>
      </c>
      <c r="U4" s="10">
        <f>SUM(U5:U6)</f>
        <v>10</v>
      </c>
      <c r="V4" s="13" t="s">
        <v>42</v>
      </c>
      <c r="W4" s="10">
        <f>SUM(W5:W6)</f>
        <v>10</v>
      </c>
      <c r="X4" s="13" t="s">
        <v>42</v>
      </c>
      <c r="Y4" s="10">
        <f>SUM(Y5:Y6)</f>
        <v>9</v>
      </c>
      <c r="Z4" s="13" t="s">
        <v>42</v>
      </c>
      <c r="AA4" s="10">
        <f>SUM(AA5:AA6)</f>
        <v>9</v>
      </c>
      <c r="AB4" s="13" t="s">
        <v>42</v>
      </c>
      <c r="AC4" s="10">
        <f>SUM(AC5:AC6)</f>
        <v>9</v>
      </c>
      <c r="AD4" s="13" t="s">
        <v>42</v>
      </c>
      <c r="AE4" s="10">
        <f>SUM(AE5:AE6)</f>
        <v>9</v>
      </c>
      <c r="AF4" s="13" t="s">
        <v>42</v>
      </c>
      <c r="AG4" s="10">
        <f>SUM(AG5:AG6)</f>
        <v>9</v>
      </c>
      <c r="AH4" s="13" t="s">
        <v>42</v>
      </c>
      <c r="AI4" s="10">
        <f>SUM(AI5:AI6)</f>
        <v>9</v>
      </c>
      <c r="AJ4" s="13" t="s">
        <v>42</v>
      </c>
      <c r="AK4" s="10">
        <f>SUM(AK5:AK6)</f>
        <v>9</v>
      </c>
      <c r="AL4" s="13" t="s">
        <v>42</v>
      </c>
      <c r="AM4" s="10">
        <f>SUM(AM5:AM6)</f>
        <v>9</v>
      </c>
      <c r="AN4" s="13" t="s">
        <v>42</v>
      </c>
      <c r="AO4" s="10">
        <f>SUM(AO5:AO6)</f>
        <v>9</v>
      </c>
      <c r="AP4" s="13" t="s">
        <v>42</v>
      </c>
      <c r="AQ4" s="10">
        <f>SUM(AQ5:AQ6)</f>
        <v>8</v>
      </c>
      <c r="AR4" s="13" t="s">
        <v>42</v>
      </c>
      <c r="AS4" s="10">
        <f>SUM(AS5:AS6)</f>
        <v>9</v>
      </c>
      <c r="AT4" s="13" t="s">
        <v>42</v>
      </c>
      <c r="AU4" s="10">
        <f>SUM(AU5:AU6)</f>
        <v>10</v>
      </c>
      <c r="AV4" s="13" t="s">
        <v>42</v>
      </c>
      <c r="AW4" s="10">
        <f>SUM(AW5:AW6)</f>
        <v>8</v>
      </c>
      <c r="AX4" s="13" t="s">
        <v>42</v>
      </c>
      <c r="AY4" s="10">
        <f>SUM(AY5:AY6)</f>
        <v>9</v>
      </c>
      <c r="AZ4" s="13" t="s">
        <v>42</v>
      </c>
      <c r="BA4" s="10">
        <f>SUM(BA5:BA6)</f>
        <v>10</v>
      </c>
      <c r="BB4" s="13" t="s">
        <v>42</v>
      </c>
      <c r="BC4" s="10">
        <f>SUM(BC5:BC6)</f>
        <v>5</v>
      </c>
      <c r="BD4" s="13" t="s">
        <v>42</v>
      </c>
      <c r="BE4" s="10">
        <f>SUM(BE5:BE6)</f>
        <v>8</v>
      </c>
      <c r="BF4" s="13" t="s">
        <v>42</v>
      </c>
      <c r="BG4" s="10">
        <f>SUM(BG5:BG6)</f>
        <v>10</v>
      </c>
      <c r="BH4" s="13" t="s">
        <v>42</v>
      </c>
      <c r="BI4" s="10">
        <f>SUM(BI5:BI6)</f>
        <v>6</v>
      </c>
      <c r="BJ4" s="13" t="s">
        <v>42</v>
      </c>
      <c r="BK4" s="10">
        <f>SUM(BK5:BK6)</f>
        <v>9</v>
      </c>
      <c r="BL4" s="13" t="s">
        <v>42</v>
      </c>
      <c r="BM4" s="10">
        <f>SUM(BM5:BM6)</f>
        <v>8</v>
      </c>
      <c r="BN4" s="13" t="s">
        <v>42</v>
      </c>
      <c r="BO4" s="89">
        <f>SUM(BO5:BO6)</f>
        <v>10</v>
      </c>
    </row>
    <row r="5" spans="1:67" s="9" customFormat="1" ht="78" customHeight="1" x14ac:dyDescent="0.25">
      <c r="A5" s="14" t="s">
        <v>43</v>
      </c>
      <c r="B5" s="15" t="s">
        <v>44</v>
      </c>
      <c r="C5" s="14" t="s">
        <v>45</v>
      </c>
      <c r="D5" s="15" t="s">
        <v>46</v>
      </c>
      <c r="E5" s="16">
        <v>5</v>
      </c>
      <c r="F5" s="17">
        <v>12</v>
      </c>
      <c r="G5" s="90">
        <f>IF(F5=0,0,IF(F5&lt;=2,1,IF(F5&lt;=5,2,IF(F5&lt;=7,3,IF(F5&lt;=9,4,5)))))</f>
        <v>5</v>
      </c>
      <c r="H5" s="66">
        <v>6</v>
      </c>
      <c r="I5" s="14">
        <f>IF(H5=0,0,IF(H5&lt;=2,1,IF(H5&lt;=5,2,IF(H5&lt;=7,3,IF(H5&lt;=9,4,5)))))</f>
        <v>3</v>
      </c>
      <c r="J5" s="17">
        <v>8</v>
      </c>
      <c r="K5" s="14">
        <f>IF(J5=0,0,IF(J5&lt;=2,1,IF(J5&lt;=5,2,IF(J5&lt;=7,3,IF(J5&lt;=9,4,5)))))</f>
        <v>4</v>
      </c>
      <c r="L5" s="17">
        <v>3</v>
      </c>
      <c r="M5" s="14">
        <f>IF(L5=0,0,IF(L5&lt;=2,1,IF(L5&lt;=5,2,IF(L5&lt;=7,3,IF(L5&lt;=9,4,5)))))</f>
        <v>2</v>
      </c>
      <c r="N5" s="17">
        <v>10</v>
      </c>
      <c r="O5" s="14">
        <f>IF(N5=0,0,IF(N5&lt;=2,1,IF(N5&lt;=5,2,IF(N5&lt;=7,3,IF(N5&lt;=9,4,5)))))</f>
        <v>5</v>
      </c>
      <c r="P5" s="17">
        <v>11</v>
      </c>
      <c r="Q5" s="14">
        <f>IF(P5=0,0,IF(P5&lt;=2,1,IF(P5&lt;=5,2,IF(P5&lt;=7,3,IF(P5&lt;=9,4,5)))))</f>
        <v>5</v>
      </c>
      <c r="R5" s="17">
        <v>11</v>
      </c>
      <c r="S5" s="14">
        <f>IF(R5=0,0,IF(R5&lt;=2,1,IF(R5&lt;=5,2,IF(R5&lt;=7,3,IF(R5&lt;=9,4,5)))))</f>
        <v>5</v>
      </c>
      <c r="T5" s="17">
        <v>10</v>
      </c>
      <c r="U5" s="14">
        <f>IF(T5=0,0,IF(T5&lt;=2,1,IF(T5&lt;=5,2,IF(T5&lt;=7,3,IF(T5&lt;=9,4,5)))))</f>
        <v>5</v>
      </c>
      <c r="V5" s="17">
        <v>10</v>
      </c>
      <c r="W5" s="14">
        <f>IF(V5=0,0,IF(V5&lt;=2,1,IF(V5&lt;=5,2,IF(V5&lt;=7,3,IF(V5&lt;=9,4,5)))))</f>
        <v>5</v>
      </c>
      <c r="X5" s="17">
        <v>12</v>
      </c>
      <c r="Y5" s="14">
        <f>IF(X5=0,0,IF(X5&lt;=2,1,IF(X5&lt;=5,2,IF(X5&lt;=7,3,IF(X5&lt;=9,4,5)))))</f>
        <v>5</v>
      </c>
      <c r="Z5" s="17">
        <v>10</v>
      </c>
      <c r="AA5" s="14">
        <f>IF(Z5=0,0,IF(Z5&lt;=2,1,IF(Z5&lt;=5,2,IF(Z5&lt;=7,3,IF(Z5&lt;=9,4,5)))))</f>
        <v>5</v>
      </c>
      <c r="AB5" s="17">
        <v>10</v>
      </c>
      <c r="AC5" s="14">
        <f>IF(AB5=0,0,IF(AB5&lt;=2,1,IF(AB5&lt;=5,2,IF(AB5&lt;=7,3,IF(AB5&lt;=9,4,5)))))</f>
        <v>5</v>
      </c>
      <c r="AD5" s="17">
        <v>10</v>
      </c>
      <c r="AE5" s="14">
        <f>IF(AD5=0,0,IF(AD5&lt;=2,1,IF(AD5&lt;=5,2,IF(AD5&lt;=7,3,IF(AD5&lt;=9,4,5)))))</f>
        <v>5</v>
      </c>
      <c r="AF5" s="17">
        <v>10</v>
      </c>
      <c r="AG5" s="14">
        <f>IF(AF5=0,0,IF(AF5&lt;=2,1,IF(AF5&lt;=5,2,IF(AF5&lt;=7,3,IF(AF5&lt;=9,4,5)))))</f>
        <v>5</v>
      </c>
      <c r="AH5" s="17">
        <v>10</v>
      </c>
      <c r="AI5" s="14">
        <f>IF(AH5=0,0,IF(AH5&lt;=2,1,IF(AH5&lt;=5,2,IF(AH5&lt;=7,3,IF(AH5&lt;=9,4,5)))))</f>
        <v>5</v>
      </c>
      <c r="AJ5" s="17">
        <v>11</v>
      </c>
      <c r="AK5" s="14">
        <f>IF(AJ5=0,0,IF(AJ5&lt;=2,1,IF(AJ5&lt;=5,2,IF(AJ5&lt;=7,3,IF(AJ5&lt;=9,4,5)))))</f>
        <v>5</v>
      </c>
      <c r="AL5" s="17">
        <v>10</v>
      </c>
      <c r="AM5" s="14">
        <f>IF(AL5=0,0,IF(AL5&lt;=2,1,IF(AL5&lt;=5,2,IF(AL5&lt;=7,3,IF(AL5&lt;=9,4,5)))))</f>
        <v>5</v>
      </c>
      <c r="AN5" s="17">
        <v>11</v>
      </c>
      <c r="AO5" s="14">
        <f>IF(AN5=0,0,IF(AN5&lt;=2,1,IF(AN5&lt;=5,2,IF(AN5&lt;=7,3,IF(AN5&lt;=9,4,5)))))</f>
        <v>5</v>
      </c>
      <c r="AP5" s="17">
        <v>13</v>
      </c>
      <c r="AQ5" s="14">
        <f>IF(AP5=0,0,IF(AP5&lt;=2,1,IF(AP5&lt;=5,2,IF(AP5&lt;=7,3,IF(AP5&lt;=9,4,5)))))</f>
        <v>5</v>
      </c>
      <c r="AR5" s="17">
        <v>10</v>
      </c>
      <c r="AS5" s="14">
        <f>IF(AR5=0,0,IF(AR5&lt;=2,1,IF(AR5&lt;=5,2,IF(AR5&lt;=7,3,IF(AR5&lt;=9,4,5)))))</f>
        <v>5</v>
      </c>
      <c r="AT5" s="17">
        <v>10</v>
      </c>
      <c r="AU5" s="14">
        <f>IF(AT5=0,0,IF(AT5&lt;=2,1,IF(AT5&lt;=5,2,IF(AT5&lt;=7,3,IF(AT5&lt;=9,4,5)))))</f>
        <v>5</v>
      </c>
      <c r="AV5" s="73">
        <v>8</v>
      </c>
      <c r="AW5" s="14">
        <f>IF(AV5=0,0,IF(AV5&lt;=2,1,IF(AV5&lt;=5,2,IF(AV5&lt;=7,3,IF(AV5&lt;=9,4,5)))))</f>
        <v>4</v>
      </c>
      <c r="AX5" s="17">
        <v>10</v>
      </c>
      <c r="AY5" s="14">
        <f>IF(AX5=0,0,IF(AX5&lt;=2,1,IF(AX5&lt;=5,2,IF(AX5&lt;=7,3,IF(AX5&lt;=9,4,5)))))</f>
        <v>5</v>
      </c>
      <c r="AZ5" s="17">
        <v>10</v>
      </c>
      <c r="BA5" s="14">
        <f>IF(AZ5=0,0,IF(AZ5&lt;=2,1,IF(AZ5&lt;=5,2,IF(AZ5&lt;=7,3,IF(AZ5&lt;=9,4,5)))))</f>
        <v>5</v>
      </c>
      <c r="BB5" s="17">
        <v>4</v>
      </c>
      <c r="BC5" s="14">
        <f>IF(BB5=0,0,IF(BB5&lt;=2,1,IF(BB5&lt;=5,2,IF(BB5&lt;=7,3,IF(BB5&lt;=9,4,5)))))</f>
        <v>2</v>
      </c>
      <c r="BD5" s="17">
        <v>10</v>
      </c>
      <c r="BE5" s="14">
        <f>IF(BD5=0,0,IF(BD5&lt;=2,1,IF(BD5&lt;=5,2,IF(BD5&lt;=7,3,IF(BD5&lt;=9,4,5)))))</f>
        <v>5</v>
      </c>
      <c r="BF5" s="17">
        <v>10</v>
      </c>
      <c r="BG5" s="14">
        <f>IF(BF5=0,0,IF(BF5&lt;=2,1,IF(BF5&lt;=5,2,IF(BF5&lt;=7,3,IF(BF5&lt;=9,4,5)))))</f>
        <v>5</v>
      </c>
      <c r="BH5" s="17">
        <v>7</v>
      </c>
      <c r="BI5" s="14">
        <f>IF(BH5=0,0,IF(BH5&lt;=2,1,IF(BH5&lt;=5,2,IF(BH5&lt;=7,3,IF(BH5&lt;=9,4,5)))))</f>
        <v>3</v>
      </c>
      <c r="BJ5" s="17">
        <v>10</v>
      </c>
      <c r="BK5" s="14">
        <f>IF(BJ5=0,0,IF(BJ5&lt;=2,1,IF(BJ5&lt;=5,2,IF(BJ5&lt;=7,3,IF(BJ5&lt;=9,4,5)))))</f>
        <v>5</v>
      </c>
      <c r="BL5" s="17">
        <v>10</v>
      </c>
      <c r="BM5" s="14">
        <f>IF(BL5=0,0,IF(BL5&lt;=2,1,IF(BL5&lt;=5,2,IF(BL5&lt;=7,3,IF(BL5&lt;=9,4,5)))))</f>
        <v>5</v>
      </c>
      <c r="BN5" s="17">
        <v>10</v>
      </c>
      <c r="BO5" s="90">
        <f>IF(BN5=0,0,IF(BN5&lt;=2,1,IF(BN5&lt;=5,2,IF(BN5&lt;=7,3,IF(BN5&lt;=9,4,5)))))</f>
        <v>5</v>
      </c>
    </row>
    <row r="6" spans="1:67" ht="45" x14ac:dyDescent="0.25">
      <c r="A6" s="14" t="s">
        <v>47</v>
      </c>
      <c r="B6" s="15" t="s">
        <v>48</v>
      </c>
      <c r="C6" s="14" t="s">
        <v>49</v>
      </c>
      <c r="D6" s="15" t="s">
        <v>50</v>
      </c>
      <c r="E6" s="16">
        <v>5</v>
      </c>
      <c r="F6" s="18">
        <v>0.84</v>
      </c>
      <c r="G6" s="90">
        <f>IF(F6&lt;=49%,0,IF(F6&lt;=59%,1,IF(F6&lt;=69%,2,IF(F6&lt;=79%,3,IF(F6&lt;=89%,4,IF(F6&lt;=100%,5,"Ошибка ввода"))))))</f>
        <v>4</v>
      </c>
      <c r="H6" s="67">
        <v>0.99</v>
      </c>
      <c r="I6" s="14">
        <f>IF(H6&lt;=49%,0,IF(H6&lt;=59%,1,IF(H6&lt;=69%,2,IF(H6&lt;=79%,3,IF(H6&lt;=89%,4,IF(H6&lt;=100%,5,"Ошибка ввода"))))))</f>
        <v>5</v>
      </c>
      <c r="J6" s="18">
        <v>0.9</v>
      </c>
      <c r="K6" s="14">
        <f>IF(J6&lt;=49%,0,IF(J6&lt;=59%,1,IF(J6&lt;=69%,2,IF(J6&lt;=79%,3,IF(J6&lt;=89%,4,IF(J6&lt;=100%,5,"Ошибка ввода"))))))</f>
        <v>5</v>
      </c>
      <c r="L6" s="18">
        <v>0.89</v>
      </c>
      <c r="M6" s="14">
        <f>IF(L6&lt;=49%,0,IF(L6&lt;=59%,1,IF(L6&lt;=69%,2,IF(L6&lt;=79%,3,IF(L6&lt;=89%,4,IF(L6&lt;=100%,5,"Ошибка ввода"))))))</f>
        <v>4</v>
      </c>
      <c r="N6" s="18">
        <v>0.86</v>
      </c>
      <c r="O6" s="14">
        <f>IF(N6&lt;=49%,0,IF(N6&lt;=59%,1,IF(N6&lt;=69%,2,IF(N6&lt;=79%,3,IF(N6&lt;=89%,4,IF(N6&lt;=100%,5,"Ошибка ввода"))))))</f>
        <v>4</v>
      </c>
      <c r="P6" s="18">
        <v>0.89</v>
      </c>
      <c r="Q6" s="14">
        <f>IF(P6&lt;=49%,0,IF(P6&lt;=59%,1,IF(P6&lt;=69%,2,IF(P6&lt;=79%,3,IF(P6&lt;=89%,4,IF(P6&lt;=100%,5,"Ошибка ввода"))))))</f>
        <v>4</v>
      </c>
      <c r="R6" s="18">
        <v>0.84</v>
      </c>
      <c r="S6" s="14">
        <f>IF(R6&lt;=49%,0,IF(R6&lt;=59%,1,IF(R6&lt;=69%,2,IF(R6&lt;=79%,3,IF(R6&lt;=89%,4,IF(R6&lt;=100%,5,"Ошибка ввода"))))))</f>
        <v>4</v>
      </c>
      <c r="T6" s="18">
        <v>1</v>
      </c>
      <c r="U6" s="14">
        <f>IF(T6&lt;=49%,0,IF(T6&lt;=59%,1,IF(T6&lt;=69%,2,IF(T6&lt;=79%,3,IF(T6&lt;=89%,4,IF(T6&lt;=100%,5,"Ошибка ввода"))))))</f>
        <v>5</v>
      </c>
      <c r="V6" s="18">
        <v>0.96</v>
      </c>
      <c r="W6" s="14">
        <f>IF(V6&lt;=49%,0,IF(V6&lt;=59%,1,IF(V6&lt;=69%,2,IF(V6&lt;=79%,3,IF(V6&lt;=89%,4,IF(V6&lt;=100%,5,"Ошибка ввода"))))))</f>
        <v>5</v>
      </c>
      <c r="X6" s="18">
        <v>0.86</v>
      </c>
      <c r="Y6" s="14">
        <f>IF(X6&lt;=49%,0,IF(X6&lt;=59%,1,IF(X6&lt;=69%,2,IF(X6&lt;=79%,3,IF(X6&lt;=89%,4,IF(X6&lt;=100%,5,"Ошибка ввода"))))))</f>
        <v>4</v>
      </c>
      <c r="Z6" s="18">
        <v>0.86</v>
      </c>
      <c r="AA6" s="14">
        <f>IF(Z6&lt;=49%,0,IF(Z6&lt;=59%,1,IF(Z6&lt;=69%,2,IF(Z6&lt;=79%,3,IF(Z6&lt;=89%,4,IF(Z6&lt;=100%,5,"Ошибка ввода"))))))</f>
        <v>4</v>
      </c>
      <c r="AB6" s="18">
        <v>0.82</v>
      </c>
      <c r="AC6" s="14">
        <f>IF(AB6&lt;=49%,0,IF(AB6&lt;=59%,1,IF(AB6&lt;=69%,2,IF(AB6&lt;=79%,3,IF(AB6&lt;=89%,4,IF(AB6&lt;=100%,5,"Ошибка ввода"))))))</f>
        <v>4</v>
      </c>
      <c r="AD6" s="18">
        <v>0.84</v>
      </c>
      <c r="AE6" s="14">
        <f>IF(AD6&lt;=49%,0,IF(AD6&lt;=59%,1,IF(AD6&lt;=69%,2,IF(AD6&lt;=79%,3,IF(AD6&lt;=89%,4,IF(AD6&lt;=100%,5,"Ошибка ввода"))))))</f>
        <v>4</v>
      </c>
      <c r="AF6" s="18">
        <v>0.89</v>
      </c>
      <c r="AG6" s="14">
        <f>IF(AF6&lt;=49%,0,IF(AF6&lt;=59%,1,IF(AF6&lt;=69%,2,IF(AF6&lt;=79%,3,IF(AF6&lt;=89%,4,IF(AF6&lt;=100%,5,"Ошибка ввода"))))))</f>
        <v>4</v>
      </c>
      <c r="AH6" s="18">
        <v>0.82</v>
      </c>
      <c r="AI6" s="14">
        <f>IF(AH6&lt;=49%,0,IF(AH6&lt;=59%,1,IF(AH6&lt;=69%,2,IF(AH6&lt;=79%,3,IF(AH6&lt;=89%,4,IF(AH6&lt;=100%,5,"Ошибка ввода"))))))</f>
        <v>4</v>
      </c>
      <c r="AJ6" s="18">
        <v>0.87</v>
      </c>
      <c r="AK6" s="14">
        <f>IF(AJ6&lt;=49%,0,IF(AJ6&lt;=59%,1,IF(AJ6&lt;=69%,2,IF(AJ6&lt;=79%,3,IF(AJ6&lt;=89%,4,IF(AJ6&lt;=100%,5,"Ошибка ввода"))))))</f>
        <v>4</v>
      </c>
      <c r="AL6" s="18">
        <v>0.82</v>
      </c>
      <c r="AM6" s="14">
        <f>IF(AL6&lt;=49%,0,IF(AL6&lt;=59%,1,IF(AL6&lt;=69%,2,IF(AL6&lt;=79%,3,IF(AL6&lt;=89%,4,IF(AL6&lt;=100%,5,"Ошибка ввода"))))))</f>
        <v>4</v>
      </c>
      <c r="AN6" s="18">
        <v>0.86</v>
      </c>
      <c r="AO6" s="14">
        <f>IF(AN6&lt;=49%,0,IF(AN6&lt;=59%,1,IF(AN6&lt;=69%,2,IF(AN6&lt;=79%,3,IF(AN6&lt;=89%,4,IF(AN6&lt;=100%,5,"Ошибка ввода"))))))</f>
        <v>4</v>
      </c>
      <c r="AP6" s="18">
        <v>0.76</v>
      </c>
      <c r="AQ6" s="14">
        <f>IF(AP6&lt;=49%,0,IF(AP6&lt;=59%,1,IF(AP6&lt;=69%,2,IF(AP6&lt;=79%,3,IF(AP6&lt;=89%,4,IF(AP6&lt;=100%,5,"Ошибка ввода"))))))</f>
        <v>3</v>
      </c>
      <c r="AR6" s="18">
        <v>0.82</v>
      </c>
      <c r="AS6" s="14">
        <f>IF(AR6&lt;=49%,0,IF(AR6&lt;=59%,1,IF(AR6&lt;=69%,2,IF(AR6&lt;=79%,3,IF(AR6&lt;=89%,4,IF(AR6&lt;=100%,5,"Ошибка ввода"))))))</f>
        <v>4</v>
      </c>
      <c r="AT6" s="18">
        <v>0.91</v>
      </c>
      <c r="AU6" s="14">
        <f>IF(AT6&lt;=49%,0,IF(AT6&lt;=59%,1,IF(AT6&lt;=69%,2,IF(AT6&lt;=79%,3,IF(AT6&lt;=89%,4,IF(AT6&lt;=100%,5,"Ошибка ввода"))))))</f>
        <v>5</v>
      </c>
      <c r="AV6" s="18">
        <v>0.88</v>
      </c>
      <c r="AW6" s="14">
        <f>IF(AV6&lt;=49%,0,IF(AV6&lt;=59%,1,IF(AV6&lt;=69%,2,IF(AV6&lt;=79%,3,IF(AV6&lt;=89%,4,IF(AV6&lt;=100%,5,"Ошибка ввода"))))))</f>
        <v>4</v>
      </c>
      <c r="AX6" s="18">
        <v>0.88</v>
      </c>
      <c r="AY6" s="14">
        <f>IF(AX6&lt;=49%,0,IF(AX6&lt;=59%,1,IF(AX6&lt;=69%,2,IF(AX6&lt;=79%,3,IF(AX6&lt;=89%,4,IF(AX6&lt;=100%,5,"Ошибка ввода"))))))</f>
        <v>4</v>
      </c>
      <c r="AZ6" s="18">
        <v>0.94</v>
      </c>
      <c r="BA6" s="14">
        <f>IF(AZ6&lt;=49%,0,IF(AZ6&lt;=59%,1,IF(AZ6&lt;=69%,2,IF(AZ6&lt;=79%,3,IF(AZ6&lt;=89%,4,IF(AZ6&lt;=100%,5,"Ошибка ввода"))))))</f>
        <v>5</v>
      </c>
      <c r="BB6" s="18">
        <v>0.78</v>
      </c>
      <c r="BC6" s="14">
        <f>IF(BB6&lt;=49%,0,IF(BB6&lt;=59%,1,IF(BB6&lt;=69%,2,IF(BB6&lt;=79%,3,IF(BB6&lt;=89%,4,IF(BB6&lt;=100%,5,"Ошибка ввода"))))))</f>
        <v>3</v>
      </c>
      <c r="BD6" s="18">
        <v>0.74</v>
      </c>
      <c r="BE6" s="14">
        <f>IF(BD6&lt;=49%,0,IF(BD6&lt;=59%,1,IF(BD6&lt;=69%,2,IF(BD6&lt;=79%,3,IF(BD6&lt;=89%,4,IF(BD6&lt;=100%,5,"Ошибка ввода"))))))</f>
        <v>3</v>
      </c>
      <c r="BF6" s="18">
        <v>0.92</v>
      </c>
      <c r="BG6" s="14">
        <f>IF(BF6&lt;=49%,0,IF(BF6&lt;=59%,1,IF(BF6&lt;=69%,2,IF(BF6&lt;=79%,3,IF(BF6&lt;=89%,4,IF(BF6&lt;=100%,5,"Ошибка ввода"))))))</f>
        <v>5</v>
      </c>
      <c r="BH6" s="18">
        <v>0.72</v>
      </c>
      <c r="BI6" s="14">
        <f>IF(BH6&lt;=49%,0,IF(BH6&lt;=59%,1,IF(BH6&lt;=69%,2,IF(BH6&lt;=79%,3,IF(BH6&lt;=89%,4,IF(BH6&lt;=100%,5,"Ошибка ввода"))))))</f>
        <v>3</v>
      </c>
      <c r="BJ6" s="18">
        <v>0.85</v>
      </c>
      <c r="BK6" s="14">
        <f>IF(BJ6&lt;=49%,0,IF(BJ6&lt;=59%,1,IF(BJ6&lt;=69%,2,IF(BJ6&lt;=79%,3,IF(BJ6&lt;=89%,4,IF(BJ6&lt;=100%,5,"Ошибка ввода"))))))</f>
        <v>4</v>
      </c>
      <c r="BL6" s="18">
        <v>0.75</v>
      </c>
      <c r="BM6" s="14">
        <f>IF(BL6&lt;=49%,0,IF(BL6&lt;=59%,1,IF(BL6&lt;=69%,2,IF(BL6&lt;=79%,3,IF(BL6&lt;=89%,4,IF(BL6&lt;=100%,5,"Ошибка ввода"))))))</f>
        <v>3</v>
      </c>
      <c r="BN6" s="18">
        <v>0.91</v>
      </c>
      <c r="BO6" s="90">
        <f>IF(BN6&lt;=49%,0,IF(BN6&lt;=59%,1,IF(BN6&lt;=69%,2,IF(BN6&lt;=79%,3,IF(BN6&lt;=89%,4,IF(BN6&lt;=100%,5,"Ошибка ввода"))))))</f>
        <v>5</v>
      </c>
    </row>
    <row r="7" spans="1:67" ht="22.5" customHeight="1" x14ac:dyDescent="0.25">
      <c r="A7" s="10" t="s">
        <v>51</v>
      </c>
      <c r="B7" s="11" t="s">
        <v>52</v>
      </c>
      <c r="C7" s="10" t="s">
        <v>42</v>
      </c>
      <c r="D7" s="10" t="s">
        <v>42</v>
      </c>
      <c r="E7" s="12">
        <f>SUM(E8:E12)</f>
        <v>10</v>
      </c>
      <c r="F7" s="13" t="s">
        <v>42</v>
      </c>
      <c r="G7" s="89">
        <f>SUM(G8:G12)</f>
        <v>5</v>
      </c>
      <c r="H7" s="65" t="s">
        <v>42</v>
      </c>
      <c r="I7" s="10">
        <f>SUM(I8:I12)</f>
        <v>2</v>
      </c>
      <c r="J7" s="13" t="s">
        <v>42</v>
      </c>
      <c r="K7" s="10">
        <f>SUM(K8:K12)</f>
        <v>6</v>
      </c>
      <c r="L7" s="13" t="s">
        <v>42</v>
      </c>
      <c r="M7" s="10">
        <f>SUM(M8:M12)</f>
        <v>6</v>
      </c>
      <c r="N7" s="13" t="s">
        <v>42</v>
      </c>
      <c r="O7" s="10">
        <f>SUM(O8:O12)</f>
        <v>3</v>
      </c>
      <c r="P7" s="13" t="s">
        <v>42</v>
      </c>
      <c r="Q7" s="10">
        <f>SUM(Q8:Q12)</f>
        <v>6</v>
      </c>
      <c r="R7" s="13" t="s">
        <v>42</v>
      </c>
      <c r="S7" s="10">
        <f>SUM(S8:S12)</f>
        <v>5</v>
      </c>
      <c r="T7" s="13" t="s">
        <v>42</v>
      </c>
      <c r="U7" s="10">
        <f>SUM(U8:U12)</f>
        <v>4</v>
      </c>
      <c r="V7" s="13" t="s">
        <v>42</v>
      </c>
      <c r="W7" s="10">
        <f>SUM(W8:W12)</f>
        <v>6</v>
      </c>
      <c r="X7" s="13" t="s">
        <v>42</v>
      </c>
      <c r="Y7" s="10">
        <f>SUM(Y8:Y12)</f>
        <v>6</v>
      </c>
      <c r="Z7" s="13" t="s">
        <v>42</v>
      </c>
      <c r="AA7" s="10">
        <f>SUM(AA8:AA12)</f>
        <v>6</v>
      </c>
      <c r="AB7" s="13" t="s">
        <v>42</v>
      </c>
      <c r="AC7" s="10">
        <f>SUM(AC8:AC12)</f>
        <v>6</v>
      </c>
      <c r="AD7" s="13" t="s">
        <v>42</v>
      </c>
      <c r="AE7" s="10">
        <f>SUM(AE8:AE12)</f>
        <v>8</v>
      </c>
      <c r="AF7" s="13" t="s">
        <v>42</v>
      </c>
      <c r="AG7" s="10">
        <f>SUM(AG8:AG12)</f>
        <v>7</v>
      </c>
      <c r="AH7" s="13" t="s">
        <v>42</v>
      </c>
      <c r="AI7" s="10">
        <f>SUM(AI8:AI12)</f>
        <v>6</v>
      </c>
      <c r="AJ7" s="13" t="s">
        <v>42</v>
      </c>
      <c r="AK7" s="10">
        <f>SUM(AK8:AK12)</f>
        <v>7</v>
      </c>
      <c r="AL7" s="13" t="s">
        <v>42</v>
      </c>
      <c r="AM7" s="10">
        <f>SUM(AM8:AM12)</f>
        <v>6</v>
      </c>
      <c r="AN7" s="13" t="s">
        <v>42</v>
      </c>
      <c r="AO7" s="10">
        <f>SUM(AO8:AO12)</f>
        <v>7</v>
      </c>
      <c r="AP7" s="13" t="s">
        <v>42</v>
      </c>
      <c r="AQ7" s="10">
        <f>SUM(AQ8:AQ12)</f>
        <v>5</v>
      </c>
      <c r="AR7" s="13" t="s">
        <v>42</v>
      </c>
      <c r="AS7" s="10">
        <f>SUM(AS8:AS12)</f>
        <v>5</v>
      </c>
      <c r="AT7" s="13" t="s">
        <v>42</v>
      </c>
      <c r="AU7" s="10">
        <f>SUM(AU8:AU12)</f>
        <v>8</v>
      </c>
      <c r="AV7" s="13" t="s">
        <v>42</v>
      </c>
      <c r="AW7" s="10">
        <f>SUM(AW8:AW12)</f>
        <v>7</v>
      </c>
      <c r="AX7" s="13" t="s">
        <v>42</v>
      </c>
      <c r="AY7" s="10">
        <f>SUM(AY8:AY12)</f>
        <v>5</v>
      </c>
      <c r="AZ7" s="13" t="s">
        <v>42</v>
      </c>
      <c r="BA7" s="10">
        <f>SUM(BA8:BA12)</f>
        <v>5</v>
      </c>
      <c r="BB7" s="13" t="s">
        <v>42</v>
      </c>
      <c r="BC7" s="10">
        <f>SUM(BC8:BC12)</f>
        <v>6</v>
      </c>
      <c r="BD7" s="13" t="s">
        <v>42</v>
      </c>
      <c r="BE7" s="10">
        <f>SUM(BE8:BE12)</f>
        <v>5</v>
      </c>
      <c r="BF7" s="13" t="s">
        <v>42</v>
      </c>
      <c r="BG7" s="10">
        <f>SUM(BG8:BG12)</f>
        <v>5</v>
      </c>
      <c r="BH7" s="13" t="s">
        <v>42</v>
      </c>
      <c r="BI7" s="10">
        <f>SUM(BI8:BI12)</f>
        <v>5</v>
      </c>
      <c r="BJ7" s="13" t="s">
        <v>42</v>
      </c>
      <c r="BK7" s="10">
        <f>SUM(BK8:BK12)</f>
        <v>5</v>
      </c>
      <c r="BL7" s="13" t="s">
        <v>42</v>
      </c>
      <c r="BM7" s="10">
        <f>SUM(BM8:BM12)</f>
        <v>6</v>
      </c>
      <c r="BN7" s="13" t="s">
        <v>42</v>
      </c>
      <c r="BO7" s="89">
        <f>SUM(BO8:BO12)</f>
        <v>6</v>
      </c>
    </row>
    <row r="8" spans="1:67" ht="22.5" customHeight="1" x14ac:dyDescent="0.25">
      <c r="A8" s="101" t="s">
        <v>53</v>
      </c>
      <c r="B8" s="102" t="s">
        <v>54</v>
      </c>
      <c r="C8" s="101" t="s">
        <v>55</v>
      </c>
      <c r="D8" s="15" t="s">
        <v>56</v>
      </c>
      <c r="E8" s="103">
        <v>5</v>
      </c>
      <c r="F8" s="19" t="s">
        <v>42</v>
      </c>
      <c r="G8" s="96">
        <f>IF(F11=0%,0,IF(F11&lt;=19%,1,IF(F11&lt;=49%,2,IF(F11&lt;=79%,3,IF(F11&lt;=99.9%,4,IF(F11=100%,5,"Ошибка ввода"))))))</f>
        <v>1</v>
      </c>
      <c r="H8" s="68" t="s">
        <v>42</v>
      </c>
      <c r="I8" s="95">
        <f>IF(H11=0%,0,IF(H11&lt;=19%,1,IF(H11&lt;=49%,2,IF(H11&lt;=79%,3,IF(H11&lt;=99.9%,4,IF(H11=100%,5,"Ошибка ввода"))))))</f>
        <v>2</v>
      </c>
      <c r="J8" s="19" t="s">
        <v>42</v>
      </c>
      <c r="K8" s="95">
        <f>IF(J11=0%,0,IF(J11&lt;=19%,1,IF(J11&lt;=49%,2,IF(J11&lt;=79%,3,IF(J11&lt;=99.9%,4,IF(J11=100%,5,"Ошибка ввода"))))))</f>
        <v>2</v>
      </c>
      <c r="L8" s="19" t="s">
        <v>42</v>
      </c>
      <c r="M8" s="95">
        <f>IF(L11=0%,0,IF(L11&lt;=19%,1,IF(L11&lt;=49%,2,IF(L11&lt;=79%,3,IF(L11&lt;=99.9%,4,IF(L11=100%,5,"Ошибка ввода"))))))</f>
        <v>2</v>
      </c>
      <c r="N8" s="19" t="s">
        <v>42</v>
      </c>
      <c r="O8" s="95">
        <f>IF(N11=0%,0,IF(N11&lt;=19%,1,IF(N11&lt;=49%,2,IF(N11&lt;=79%,3,IF(N11&lt;=99.9%,4,IF(N11=100%,5,"Ошибка ввода"))))))</f>
        <v>2</v>
      </c>
      <c r="P8" s="19" t="s">
        <v>42</v>
      </c>
      <c r="Q8" s="95">
        <f>IF(P11=0%,0,IF(P11&lt;=19%,1,IF(P11&lt;=49%,2,IF(P11&lt;=79%,3,IF(P11&lt;=99.9%,4,IF(P11=100%,5,"Ошибка ввода"))))))</f>
        <v>2</v>
      </c>
      <c r="R8" s="19" t="s">
        <v>42</v>
      </c>
      <c r="S8" s="95">
        <f>IF(R11=0%,0,IF(R11&lt;=19%,1,IF(R11&lt;=49%,2,IF(R11&lt;=79%,3,IF(R11&lt;=99.9%,4,IF(R11=100%,5,"Ошибка ввода"))))))</f>
        <v>1</v>
      </c>
      <c r="T8" s="19" t="s">
        <v>42</v>
      </c>
      <c r="U8" s="95">
        <f>IF(T11=0%,0,IF(T11&lt;=19%,1,IF(T11&lt;=49%,2,IF(T11&lt;=79%,3,IF(T11&lt;=99.9%,4,IF(T11=100%,5,"Ошибка ввода"))))))</f>
        <v>4</v>
      </c>
      <c r="V8" s="19" t="s">
        <v>42</v>
      </c>
      <c r="W8" s="95">
        <f>IF(V11=0%,0,IF(V11&lt;=19%,1,IF(V11&lt;=49%,2,IF(V11&lt;=79%,3,IF(V11&lt;=99.9%,4,IF(V11=100%,5,"Ошибка ввода"))))))</f>
        <v>2</v>
      </c>
      <c r="X8" s="19" t="s">
        <v>42</v>
      </c>
      <c r="Y8" s="95">
        <f>IF(X11=0%,0,IF(X11&lt;=19%,1,IF(X11&lt;=49%,2,IF(X11&lt;=79%,3,IF(X11&lt;=99.9%,4,IF(X11=100%,5,"Ошибка ввода"))))))</f>
        <v>2</v>
      </c>
      <c r="Z8" s="19" t="s">
        <v>42</v>
      </c>
      <c r="AA8" s="95">
        <f>IF(Z11=0%,0,IF(Z11&lt;=19%,1,IF(Z11&lt;=49%,2,IF(Z11&lt;=79%,3,IF(Z11&lt;=99.9%,4,IF(Z11=100%,5,"Ошибка ввода"))))))</f>
        <v>3</v>
      </c>
      <c r="AB8" s="19" t="s">
        <v>42</v>
      </c>
      <c r="AC8" s="95">
        <f>IF(AB11=0%,0,IF(AB11&lt;=19%,1,IF(AB11&lt;=49%,2,IF(AB11&lt;=79%,3,IF(AB11&lt;=99.9%,4,IF(AB11=100%,5,"Ошибка ввода"))))))</f>
        <v>2</v>
      </c>
      <c r="AD8" s="19" t="s">
        <v>42</v>
      </c>
      <c r="AE8" s="95">
        <f>IF(AD11=0%,0,IF(AD11&lt;=19%,1,IF(AD11&lt;=49%,2,IF(AD11&lt;=79%,3,IF(AD11&lt;=99.9%,4,IF(AD11=100%,5,"Ошибка ввода"))))))</f>
        <v>3</v>
      </c>
      <c r="AF8" s="19" t="s">
        <v>42</v>
      </c>
      <c r="AG8" s="95">
        <f>IF(AF11=0%,0,IF(AF11&lt;=19%,1,IF(AF11&lt;=49%,2,IF(AF11&lt;=79%,3,IF(AF11&lt;=99.9%,4,IF(AF11=100%,5,"Ошибка ввода"))))))</f>
        <v>2</v>
      </c>
      <c r="AH8" s="19" t="s">
        <v>42</v>
      </c>
      <c r="AI8" s="95">
        <f>IF(AH11=0%,0,IF(AH11&lt;=19%,1,IF(AH11&lt;=49%,2,IF(AH11&lt;=79%,3,IF(AH11&lt;=99.9%,4,IF(AH11=100%,5,"Ошибка ввода"))))))</f>
        <v>2</v>
      </c>
      <c r="AJ8" s="19" t="s">
        <v>42</v>
      </c>
      <c r="AK8" s="95">
        <f>IF(AJ11=0%,0,IF(AJ11&lt;=19%,1,IF(AJ11&lt;=49%,2,IF(AJ11&lt;=79%,3,IF(AJ11&lt;=99.9%,4,IF(AJ11=100%,5,"Ошибка ввода"))))))</f>
        <v>3</v>
      </c>
      <c r="AL8" s="19" t="s">
        <v>42</v>
      </c>
      <c r="AM8" s="95">
        <f>IF(AL11=0%,0,IF(AL11&lt;=19%,1,IF(AL11&lt;=49%,2,IF(AL11&lt;=79%,3,IF(AL11&lt;=99.9%,4,IF(AL11=100%,5,"Ошибка ввода"))))))</f>
        <v>2</v>
      </c>
      <c r="AN8" s="19" t="s">
        <v>42</v>
      </c>
      <c r="AO8" s="95">
        <f>IF(AN11=0%,0,IF(AN11&lt;=19%,1,IF(AN11&lt;=49%,2,IF(AN11&lt;=79%,3,IF(AN11&lt;=99.9%,4,IF(AN11=100%,5,"Ошибка ввода"))))))</f>
        <v>2</v>
      </c>
      <c r="AP8" s="19" t="s">
        <v>42</v>
      </c>
      <c r="AQ8" s="95">
        <f>IF(AP11=0%,0,IF(AP11&lt;=19%,1,IF(AP11&lt;=49%,2,IF(AP11&lt;=79%,3,IF(AP11&lt;=99.9%,4,IF(AP11=100%,5,"Ошибка ввода"))))))</f>
        <v>1</v>
      </c>
      <c r="AR8" s="19" t="s">
        <v>42</v>
      </c>
      <c r="AS8" s="95">
        <f>IF(AR11=0%,0,IF(AR11&lt;=19%,1,IF(AR11&lt;=49%,2,IF(AR11&lt;=79%,3,IF(AR11&lt;=99.9%,4,IF(AR11=100%,5,"Ошибка ввода"))))))</f>
        <v>1</v>
      </c>
      <c r="AT8" s="19" t="s">
        <v>42</v>
      </c>
      <c r="AU8" s="95">
        <f>IF(AT11=0%,0,IF(AT11&lt;=19%,1,IF(AT11&lt;=49%,2,IF(AT11&lt;=79%,3,IF(AT11&lt;=99.9%,4,IF(AT11=100%,5,"Ошибка ввода"))))))</f>
        <v>3</v>
      </c>
      <c r="AV8" s="19" t="s">
        <v>42</v>
      </c>
      <c r="AW8" s="95">
        <f>IF(AV11=0%,0,IF(AV11&lt;=19%,1,IF(AV11&lt;=49%,2,IF(AV11&lt;=79%,3,IF(AV11&lt;=99.9%,4,IF(AV11=100%,5,"Ошибка ввода"))))))</f>
        <v>2</v>
      </c>
      <c r="AX8" s="19" t="s">
        <v>42</v>
      </c>
      <c r="AY8" s="95">
        <f>IF(AX11=0%,0,IF(AX11&lt;=19%,1,IF(AX11&lt;=49%,2,IF(AX11&lt;=79%,3,IF(AX11&lt;=99.9%,4,IF(AX11=100%,5,"Ошибка ввода"))))))</f>
        <v>1</v>
      </c>
      <c r="AZ8" s="19" t="s">
        <v>42</v>
      </c>
      <c r="BA8" s="95">
        <f>IF(AZ11=0%,0,IF(AZ11&lt;=19%,1,IF(AZ11&lt;=49%,2,IF(AZ11&lt;=79%,3,IF(AZ11&lt;=99.9%,4,IF(AZ11=100%,5,"Ошибка ввода"))))))</f>
        <v>2</v>
      </c>
      <c r="BB8" s="19" t="s">
        <v>42</v>
      </c>
      <c r="BC8" s="95">
        <f>IF(BB11=0%,0,IF(BB11&lt;=19%,1,IF(BB11&lt;=49%,2,IF(BB11&lt;=79%,3,IF(BB11&lt;=99.9%,4,IF(BB11=100%,5,"Ошибка ввода"))))))</f>
        <v>2</v>
      </c>
      <c r="BD8" s="19" t="s">
        <v>42</v>
      </c>
      <c r="BE8" s="95">
        <f>IF(BD11=0%,0,IF(BD11&lt;=19%,1,IF(BD11&lt;=49%,2,IF(BD11&lt;=79%,3,IF(BD11&lt;=99.9%,4,IF(BD11=100%,5,"Ошибка ввода"))))))</f>
        <v>1</v>
      </c>
      <c r="BF8" s="19" t="s">
        <v>42</v>
      </c>
      <c r="BG8" s="95">
        <f>IF(BF11=0%,0,IF(BF11&lt;=19%,1,IF(BF11&lt;=49%,2,IF(BF11&lt;=79%,3,IF(BF11&lt;=99.9%,4,IF(BF11=100%,5,"Ошибка ввода"))))))</f>
        <v>1</v>
      </c>
      <c r="BH8" s="19" t="s">
        <v>42</v>
      </c>
      <c r="BI8" s="95">
        <f>IF(BH11=0%,0,IF(BH11&lt;=19%,1,IF(BH11&lt;=49%,2,IF(BH11&lt;=79%,3,IF(BH11&lt;=99.9%,4,IF(BH11=100%,5,"Ошибка ввода"))))))</f>
        <v>2</v>
      </c>
      <c r="BJ8" s="19" t="s">
        <v>42</v>
      </c>
      <c r="BK8" s="95">
        <f>IF(BJ11=0%,0,IF(BJ11&lt;=19%,1,IF(BJ11&lt;=49%,2,IF(BJ11&lt;=79%,3,IF(BJ11&lt;=99.9%,4,IF(BJ11=100%,5,"Ошибка ввода"))))))</f>
        <v>1</v>
      </c>
      <c r="BL8" s="19" t="s">
        <v>42</v>
      </c>
      <c r="BM8" s="95">
        <f>IF(BL11=0%,0,IF(BL11&lt;=19%,1,IF(BL11&lt;=49%,2,IF(BL11&lt;=79%,3,IF(BL11&lt;=99.9%,4,IF(BL11=100%,5,"Ошибка ввода"))))))</f>
        <v>2</v>
      </c>
      <c r="BN8" s="19" t="s">
        <v>42</v>
      </c>
      <c r="BO8" s="96">
        <f>IF(BN11=0%,0,IF(BN11&lt;=19%,1,IF(BN11&lt;=49%,2,IF(BN11&lt;=79%,3,IF(BN11&lt;=99.9%,4,IF(BN11=100%,5,"Ошибка ввода"))))))</f>
        <v>2</v>
      </c>
    </row>
    <row r="9" spans="1:67" ht="22.5" customHeight="1" x14ac:dyDescent="0.25">
      <c r="A9" s="101"/>
      <c r="B9" s="102"/>
      <c r="C9" s="101"/>
      <c r="D9" s="15" t="s">
        <v>57</v>
      </c>
      <c r="E9" s="103"/>
      <c r="F9" s="17">
        <v>6</v>
      </c>
      <c r="G9" s="96"/>
      <c r="H9" s="66">
        <v>5</v>
      </c>
      <c r="I9" s="95"/>
      <c r="J9" s="17">
        <v>6</v>
      </c>
      <c r="K9" s="95"/>
      <c r="L9" s="17">
        <v>5</v>
      </c>
      <c r="M9" s="95"/>
      <c r="N9" s="17">
        <v>6</v>
      </c>
      <c r="O9" s="95"/>
      <c r="P9" s="17">
        <v>5</v>
      </c>
      <c r="Q9" s="95"/>
      <c r="R9" s="17">
        <v>6</v>
      </c>
      <c r="S9" s="95"/>
      <c r="T9" s="17">
        <v>5</v>
      </c>
      <c r="U9" s="95"/>
      <c r="V9" s="17">
        <v>5</v>
      </c>
      <c r="W9" s="95"/>
      <c r="X9" s="17">
        <v>6</v>
      </c>
      <c r="Y9" s="95"/>
      <c r="Z9" s="17">
        <v>6</v>
      </c>
      <c r="AA9" s="95"/>
      <c r="AB9" s="17">
        <v>8</v>
      </c>
      <c r="AC9" s="95"/>
      <c r="AD9" s="17">
        <v>5</v>
      </c>
      <c r="AE9" s="95"/>
      <c r="AF9" s="17">
        <v>5</v>
      </c>
      <c r="AG9" s="95"/>
      <c r="AH9" s="17">
        <v>5</v>
      </c>
      <c r="AI9" s="95"/>
      <c r="AJ9" s="17">
        <v>5</v>
      </c>
      <c r="AK9" s="95"/>
      <c r="AL9" s="17">
        <v>5</v>
      </c>
      <c r="AM9" s="95"/>
      <c r="AN9" s="17">
        <v>5</v>
      </c>
      <c r="AO9" s="95"/>
      <c r="AP9" s="17">
        <v>7</v>
      </c>
      <c r="AQ9" s="95"/>
      <c r="AR9" s="17">
        <v>6</v>
      </c>
      <c r="AS9" s="95"/>
      <c r="AT9" s="17">
        <v>4</v>
      </c>
      <c r="AU9" s="95"/>
      <c r="AV9" s="17">
        <v>5</v>
      </c>
      <c r="AW9" s="95"/>
      <c r="AX9" s="17">
        <v>6</v>
      </c>
      <c r="AY9" s="95"/>
      <c r="AZ9" s="17">
        <v>5</v>
      </c>
      <c r="BA9" s="95"/>
      <c r="BB9" s="17">
        <v>6</v>
      </c>
      <c r="BC9" s="95"/>
      <c r="BD9" s="17">
        <v>6</v>
      </c>
      <c r="BE9" s="95"/>
      <c r="BF9" s="17">
        <v>7</v>
      </c>
      <c r="BG9" s="95"/>
      <c r="BH9" s="17">
        <v>7</v>
      </c>
      <c r="BI9" s="95"/>
      <c r="BJ9" s="17">
        <v>10</v>
      </c>
      <c r="BK9" s="95"/>
      <c r="BL9" s="17">
        <v>5</v>
      </c>
      <c r="BM9" s="95"/>
      <c r="BN9" s="17">
        <v>8</v>
      </c>
      <c r="BO9" s="96"/>
    </row>
    <row r="10" spans="1:67" ht="22.5" x14ac:dyDescent="0.25">
      <c r="A10" s="101"/>
      <c r="B10" s="102"/>
      <c r="C10" s="101"/>
      <c r="D10" s="15" t="s">
        <v>58</v>
      </c>
      <c r="E10" s="103"/>
      <c r="F10" s="17">
        <v>1</v>
      </c>
      <c r="G10" s="96"/>
      <c r="H10" s="66">
        <v>1</v>
      </c>
      <c r="I10" s="95"/>
      <c r="J10" s="17">
        <v>2</v>
      </c>
      <c r="K10" s="95"/>
      <c r="L10" s="17">
        <v>1</v>
      </c>
      <c r="M10" s="95"/>
      <c r="N10" s="17">
        <v>2</v>
      </c>
      <c r="O10" s="95"/>
      <c r="P10" s="17">
        <v>1</v>
      </c>
      <c r="Q10" s="95"/>
      <c r="R10" s="17">
        <v>1</v>
      </c>
      <c r="S10" s="95"/>
      <c r="T10" s="17">
        <v>4</v>
      </c>
      <c r="U10" s="95"/>
      <c r="V10" s="17">
        <v>1</v>
      </c>
      <c r="W10" s="95"/>
      <c r="X10" s="17">
        <v>2</v>
      </c>
      <c r="Y10" s="95"/>
      <c r="Z10" s="17">
        <v>3</v>
      </c>
      <c r="AA10" s="95"/>
      <c r="AB10" s="17">
        <v>2</v>
      </c>
      <c r="AC10" s="95"/>
      <c r="AD10" s="17">
        <v>3</v>
      </c>
      <c r="AE10" s="95"/>
      <c r="AF10" s="17">
        <v>1</v>
      </c>
      <c r="AG10" s="95"/>
      <c r="AH10" s="17">
        <v>1</v>
      </c>
      <c r="AI10" s="95"/>
      <c r="AJ10" s="17">
        <v>3</v>
      </c>
      <c r="AK10" s="95"/>
      <c r="AL10" s="17">
        <v>1</v>
      </c>
      <c r="AM10" s="95"/>
      <c r="AN10" s="17">
        <v>1</v>
      </c>
      <c r="AO10" s="95"/>
      <c r="AP10" s="17">
        <v>1</v>
      </c>
      <c r="AQ10" s="95"/>
      <c r="AR10" s="17">
        <v>1</v>
      </c>
      <c r="AS10" s="95"/>
      <c r="AT10" s="17">
        <v>2</v>
      </c>
      <c r="AU10" s="95"/>
      <c r="AV10" s="17">
        <v>1</v>
      </c>
      <c r="AW10" s="95"/>
      <c r="AX10" s="17">
        <v>1</v>
      </c>
      <c r="AY10" s="95"/>
      <c r="AZ10" s="17">
        <v>1</v>
      </c>
      <c r="BA10" s="95"/>
      <c r="BB10" s="17">
        <v>2</v>
      </c>
      <c r="BC10" s="95"/>
      <c r="BD10" s="17">
        <v>1</v>
      </c>
      <c r="BE10" s="95"/>
      <c r="BF10" s="17">
        <v>1</v>
      </c>
      <c r="BG10" s="95"/>
      <c r="BH10" s="17">
        <v>2</v>
      </c>
      <c r="BI10" s="95"/>
      <c r="BJ10" s="17">
        <v>1</v>
      </c>
      <c r="BK10" s="95"/>
      <c r="BL10" s="17">
        <v>1</v>
      </c>
      <c r="BM10" s="95"/>
      <c r="BN10" s="17">
        <v>2</v>
      </c>
      <c r="BO10" s="96"/>
    </row>
    <row r="11" spans="1:67" ht="22.5" customHeight="1" x14ac:dyDescent="0.25">
      <c r="A11" s="101"/>
      <c r="B11" s="102"/>
      <c r="C11" s="101"/>
      <c r="D11" s="15" t="s">
        <v>59</v>
      </c>
      <c r="E11" s="103"/>
      <c r="F11" s="21">
        <f>F10/F9</f>
        <v>0.16666666666666666</v>
      </c>
      <c r="G11" s="96"/>
      <c r="H11" s="69">
        <f>H10/H9</f>
        <v>0.2</v>
      </c>
      <c r="I11" s="95"/>
      <c r="J11" s="21">
        <f>J10/J9</f>
        <v>0.33333333333333331</v>
      </c>
      <c r="K11" s="95"/>
      <c r="L11" s="21">
        <f>L10/L9</f>
        <v>0.2</v>
      </c>
      <c r="M11" s="95"/>
      <c r="N11" s="21">
        <f>N10/N9</f>
        <v>0.33333333333333331</v>
      </c>
      <c r="O11" s="95"/>
      <c r="P11" s="21">
        <f>P10/P9</f>
        <v>0.2</v>
      </c>
      <c r="Q11" s="95"/>
      <c r="R11" s="21">
        <f>R10/R9</f>
        <v>0.16666666666666666</v>
      </c>
      <c r="S11" s="95"/>
      <c r="T11" s="21">
        <f>T10/T9</f>
        <v>0.8</v>
      </c>
      <c r="U11" s="95"/>
      <c r="V11" s="21">
        <f>V10/V9</f>
        <v>0.2</v>
      </c>
      <c r="W11" s="95"/>
      <c r="X11" s="21">
        <f>X10/X9</f>
        <v>0.33333333333333331</v>
      </c>
      <c r="Y11" s="95"/>
      <c r="Z11" s="21">
        <f>Z10/Z9</f>
        <v>0.5</v>
      </c>
      <c r="AA11" s="95"/>
      <c r="AB11" s="21">
        <f>AB10/AB9</f>
        <v>0.25</v>
      </c>
      <c r="AC11" s="95"/>
      <c r="AD11" s="21">
        <f>AD10/AD9</f>
        <v>0.6</v>
      </c>
      <c r="AE11" s="95"/>
      <c r="AF11" s="21">
        <f>AF10/AF9</f>
        <v>0.2</v>
      </c>
      <c r="AG11" s="95"/>
      <c r="AH11" s="21">
        <f>AH10/AH9</f>
        <v>0.2</v>
      </c>
      <c r="AI11" s="95"/>
      <c r="AJ11" s="21">
        <f>AJ10/AJ9</f>
        <v>0.6</v>
      </c>
      <c r="AK11" s="95"/>
      <c r="AL11" s="21">
        <f>AL10/AL9</f>
        <v>0.2</v>
      </c>
      <c r="AM11" s="95"/>
      <c r="AN11" s="21">
        <f>AN10/AN9</f>
        <v>0.2</v>
      </c>
      <c r="AO11" s="95"/>
      <c r="AP11" s="21">
        <f>AP10/AP9</f>
        <v>0.14285714285714285</v>
      </c>
      <c r="AQ11" s="95"/>
      <c r="AR11" s="21">
        <f>AR10/AR9</f>
        <v>0.16666666666666666</v>
      </c>
      <c r="AS11" s="95"/>
      <c r="AT11" s="21">
        <f>AT10/AT9</f>
        <v>0.5</v>
      </c>
      <c r="AU11" s="95"/>
      <c r="AV11" s="21">
        <f>AV10/AV9</f>
        <v>0.2</v>
      </c>
      <c r="AW11" s="95"/>
      <c r="AX11" s="21">
        <f>AX10/AX9</f>
        <v>0.16666666666666666</v>
      </c>
      <c r="AY11" s="95"/>
      <c r="AZ11" s="21">
        <f>AZ10/AZ9</f>
        <v>0.2</v>
      </c>
      <c r="BA11" s="95"/>
      <c r="BB11" s="21">
        <f>BB10/BB9</f>
        <v>0.33333333333333331</v>
      </c>
      <c r="BC11" s="95"/>
      <c r="BD11" s="21">
        <f>BD10/BD9</f>
        <v>0.16666666666666666</v>
      </c>
      <c r="BE11" s="95"/>
      <c r="BF11" s="21">
        <f>BF10/BF9</f>
        <v>0.14285714285714285</v>
      </c>
      <c r="BG11" s="95"/>
      <c r="BH11" s="21">
        <f>BH10/BH9</f>
        <v>0.2857142857142857</v>
      </c>
      <c r="BI11" s="95"/>
      <c r="BJ11" s="21">
        <f>BJ10/BJ9</f>
        <v>0.1</v>
      </c>
      <c r="BK11" s="95"/>
      <c r="BL11" s="21">
        <f>BL10/BL9</f>
        <v>0.2</v>
      </c>
      <c r="BM11" s="95"/>
      <c r="BN11" s="21">
        <f>BN10/BN9</f>
        <v>0.25</v>
      </c>
      <c r="BO11" s="96"/>
    </row>
    <row r="12" spans="1:67" ht="22.5" customHeight="1" x14ac:dyDescent="0.25">
      <c r="A12" s="95" t="s">
        <v>60</v>
      </c>
      <c r="B12" s="99" t="s">
        <v>61</v>
      </c>
      <c r="C12" s="95" t="s">
        <v>62</v>
      </c>
      <c r="D12" s="15" t="s">
        <v>56</v>
      </c>
      <c r="E12" s="98">
        <v>5</v>
      </c>
      <c r="F12" s="19" t="s">
        <v>42</v>
      </c>
      <c r="G12" s="96">
        <f>IF(F15&lt;=59%,0,IF(F15&lt;=69%,1,IF(F15&lt;=79%,2,IF(F15&lt;=89%,3,IF(F15&lt;=99.9%,4,IF(F15=100%,5,"Ошибка ввода"))))))</f>
        <v>4</v>
      </c>
      <c r="H12" s="68" t="s">
        <v>42</v>
      </c>
      <c r="I12" s="95">
        <f>IF(H15&lt;=59%,0,IF(H15&lt;=69%,1,IF(H15&lt;=79%,2,IF(H15&lt;=89%,3,IF(H15&lt;=99.9%,4,IF(H15=100%,5,"Ошибка ввода"))))))</f>
        <v>0</v>
      </c>
      <c r="J12" s="19" t="s">
        <v>42</v>
      </c>
      <c r="K12" s="95">
        <f>IF(J15&lt;=59%,0,IF(J15&lt;=69%,1,IF(J15&lt;=79%,2,IF(J15&lt;=89%,3,IF(J15&lt;=99.9%,4,IF(J15=100%,5,"Ошибка ввода"))))))</f>
        <v>4</v>
      </c>
      <c r="L12" s="19" t="s">
        <v>42</v>
      </c>
      <c r="M12" s="95">
        <f>IF(L15&lt;=59%,0,IF(L15&lt;=69%,1,IF(L15&lt;=79%,2,IF(L15&lt;=89%,3,IF(L15&lt;=99.9%,4,IF(L15=100%,5,"Ошибка ввода"))))))</f>
        <v>4</v>
      </c>
      <c r="N12" s="19" t="s">
        <v>42</v>
      </c>
      <c r="O12" s="95">
        <f>IF(N15&lt;=59%,0,IF(N15&lt;=69%,1,IF(N15&lt;=79%,2,IF(N15&lt;=89%,3,IF(N15&lt;=99.9%,4,IF(N15=100%,5,"Ошибка ввода"))))))</f>
        <v>1</v>
      </c>
      <c r="P12" s="19" t="s">
        <v>42</v>
      </c>
      <c r="Q12" s="95">
        <f>IF(P15&lt;=59%,0,IF(P15&lt;=69%,1,IF(P15&lt;=79%,2,IF(P15&lt;=89%,3,IF(P15&lt;=99.9%,4,IF(P15=100%,5,"Ошибка ввода"))))))</f>
        <v>4</v>
      </c>
      <c r="R12" s="19" t="s">
        <v>42</v>
      </c>
      <c r="S12" s="95">
        <f>IF(R15&lt;=59%,0,IF(R15&lt;=69%,1,IF(R15&lt;=79%,2,IF(R15&lt;=89%,3,IF(R15&lt;=99.9%,4,IF(R15=100%,5,"Ошибка ввода"))))))</f>
        <v>4</v>
      </c>
      <c r="T12" s="19" t="s">
        <v>42</v>
      </c>
      <c r="U12" s="95">
        <f>IF(T15&lt;=59%,0,IF(T15&lt;=69%,1,IF(T15&lt;=79%,2,IF(T15&lt;=89%,3,IF(T15&lt;=99.9%,4,IF(T15=100%,5,"Ошибка ввода"))))))</f>
        <v>0</v>
      </c>
      <c r="V12" s="19" t="s">
        <v>42</v>
      </c>
      <c r="W12" s="95">
        <f>IF(V15&lt;=59%,0,IF(V15&lt;=69%,1,IF(V15&lt;=79%,2,IF(V15&lt;=89%,3,IF(V15&lt;=99.9%,4,IF(V15=100%,5,"Ошибка ввода"))))))</f>
        <v>4</v>
      </c>
      <c r="X12" s="19" t="s">
        <v>42</v>
      </c>
      <c r="Y12" s="95">
        <f>IF(X15&lt;=59%,0,IF(X15&lt;=69%,1,IF(X15&lt;=79%,2,IF(X15&lt;=89%,3,IF(X15&lt;=99.9%,4,IF(X15=100%,5,"Ошибка ввода"))))))</f>
        <v>4</v>
      </c>
      <c r="Z12" s="19" t="s">
        <v>42</v>
      </c>
      <c r="AA12" s="95">
        <f>IF(Z15&lt;=59%,0,IF(Z15&lt;=69%,1,IF(Z15&lt;=79%,2,IF(Z15&lt;=89%,3,IF(Z15&lt;=99.9%,4,IF(Z15=100%,5,"Ошибка ввода"))))))</f>
        <v>3</v>
      </c>
      <c r="AB12" s="19" t="s">
        <v>42</v>
      </c>
      <c r="AC12" s="95">
        <f>IF(AB15&lt;=59%,0,IF(AB15&lt;=69%,1,IF(AB15&lt;=79%,2,IF(AB15&lt;=89%,3,IF(AB15&lt;=99.9%,4,IF(AB15=100%,5,"Ошибка ввода"))))))</f>
        <v>4</v>
      </c>
      <c r="AD12" s="19" t="s">
        <v>42</v>
      </c>
      <c r="AE12" s="95">
        <f>IF(AD15&lt;=59%,0,IF(AD15&lt;=69%,1,IF(AD15&lt;=79%,2,IF(AD15&lt;=89%,3,IF(AD15&lt;=99.9%,4,IF(AD15=100%,5,"Ошибка ввода"))))))</f>
        <v>5</v>
      </c>
      <c r="AF12" s="19" t="s">
        <v>42</v>
      </c>
      <c r="AG12" s="95">
        <f>IF(AF15&lt;=59%,0,IF(AF15&lt;=69%,1,IF(AF15&lt;=79%,2,IF(AF15&lt;=89%,3,IF(AF15&lt;=99.9%,4,IF(AF15=100%,5,"Ошибка ввода"))))))</f>
        <v>5</v>
      </c>
      <c r="AH12" s="19" t="s">
        <v>42</v>
      </c>
      <c r="AI12" s="95">
        <f>IF(AH15&lt;=59%,0,IF(AH15&lt;=69%,1,IF(AH15&lt;=79%,2,IF(AH15&lt;=89%,3,IF(AH15&lt;=99.9%,4,IF(AH15=100%,5,"Ошибка ввода"))))))</f>
        <v>4</v>
      </c>
      <c r="AJ12" s="19" t="s">
        <v>42</v>
      </c>
      <c r="AK12" s="95">
        <f>IF(AJ15&lt;=59%,0,IF(AJ15&lt;=69%,1,IF(AJ15&lt;=79%,2,IF(AJ15&lt;=89%,3,IF(AJ15&lt;=99.9%,4,IF(AJ15=100%,5,"Ошибка ввода"))))))</f>
        <v>4</v>
      </c>
      <c r="AL12" s="19" t="s">
        <v>42</v>
      </c>
      <c r="AM12" s="95">
        <f>IF(AL15&lt;=59%,0,IF(AL15&lt;=69%,1,IF(AL15&lt;=79%,2,IF(AL15&lt;=89%,3,IF(AL15&lt;=99.9%,4,IF(AL15=100%,5,"Ошибка ввода"))))))</f>
        <v>4</v>
      </c>
      <c r="AN12" s="19" t="s">
        <v>42</v>
      </c>
      <c r="AO12" s="95">
        <f>IF(AN15&lt;=59%,0,IF(AN15&lt;=69%,1,IF(AN15&lt;=79%,2,IF(AN15&lt;=89%,3,IF(AN15&lt;=99.9%,4,IF(AN15=100%,5,"Ошибка ввода"))))))</f>
        <v>5</v>
      </c>
      <c r="AP12" s="19" t="s">
        <v>42</v>
      </c>
      <c r="AQ12" s="95">
        <f>IF(AP15&lt;=59%,0,IF(AP15&lt;=69%,1,IF(AP15&lt;=79%,2,IF(AP15&lt;=89%,3,IF(AP15&lt;=99.9%,4,IF(AP15=100%,5,"Ошибка ввода"))))))</f>
        <v>4</v>
      </c>
      <c r="AR12" s="19" t="s">
        <v>42</v>
      </c>
      <c r="AS12" s="95">
        <f>IF(AR15&lt;=59%,0,IF(AR15&lt;=69%,1,IF(AR15&lt;=79%,2,IF(AR15&lt;=89%,3,IF(AR15&lt;=99.9%,4,IF(AR15=100%,5,"Ошибка ввода"))))))</f>
        <v>4</v>
      </c>
      <c r="AT12" s="19" t="s">
        <v>42</v>
      </c>
      <c r="AU12" s="95">
        <f>IF(AT15&lt;=59%,0,IF(AT15&lt;=69%,1,IF(AT15&lt;=79%,2,IF(AT15&lt;=89%,3,IF(AT15&lt;=99.9%,4,IF(AT15=100%,5,"Ошибка ввода"))))))</f>
        <v>5</v>
      </c>
      <c r="AV12" s="19" t="s">
        <v>42</v>
      </c>
      <c r="AW12" s="95">
        <f>IF(AV15&lt;=59%,0,IF(AV15&lt;=69%,1,IF(AV15&lt;=79%,2,IF(AV15&lt;=89%,3,IF(AV15&lt;=99.9%,4,IF(AV15=100%,5,"Ошибка ввода"))))))</f>
        <v>5</v>
      </c>
      <c r="AX12" s="19" t="s">
        <v>42</v>
      </c>
      <c r="AY12" s="95">
        <f>IF(AX15&lt;=59%,0,IF(AX15&lt;=69%,1,IF(AX15&lt;=79%,2,IF(AX15&lt;=89%,3,IF(AX15&lt;=99.9%,4,IF(AX15=100%,5,"Ошибка ввода"))))))</f>
        <v>4</v>
      </c>
      <c r="AZ12" s="19" t="s">
        <v>42</v>
      </c>
      <c r="BA12" s="95">
        <f>IF(AZ15&lt;=59%,0,IF(AZ15&lt;=69%,1,IF(AZ15&lt;=79%,2,IF(AZ15&lt;=89%,3,IF(AZ15&lt;=99.9%,4,IF(AZ15=100%,5,"Ошибка ввода"))))))</f>
        <v>3</v>
      </c>
      <c r="BB12" s="19" t="s">
        <v>42</v>
      </c>
      <c r="BC12" s="95">
        <f>IF(BB15&lt;=59%,0,IF(BB15&lt;=69%,1,IF(BB15&lt;=79%,2,IF(BB15&lt;=89%,3,IF(BB15&lt;=99.9%,4,IF(BB15=100%,5,"Ошибка ввода"))))))</f>
        <v>4</v>
      </c>
      <c r="BD12" s="19" t="s">
        <v>42</v>
      </c>
      <c r="BE12" s="95">
        <f>IF(BD15&lt;=59%,0,IF(BD15&lt;=69%,1,IF(BD15&lt;=79%,2,IF(BD15&lt;=89%,3,IF(BD15&lt;=99.9%,4,IF(BD15=100%,5,"Ошибка ввода"))))))</f>
        <v>4</v>
      </c>
      <c r="BF12" s="19" t="s">
        <v>42</v>
      </c>
      <c r="BG12" s="95">
        <f>IF(BF15&lt;=59%,0,IF(BF15&lt;=69%,1,IF(BF15&lt;=79%,2,IF(BF15&lt;=89%,3,IF(BF15&lt;=99.9%,4,IF(BF15=100%,5,"Ошибка ввода"))))))</f>
        <v>4</v>
      </c>
      <c r="BH12" s="19" t="s">
        <v>42</v>
      </c>
      <c r="BI12" s="95">
        <f>IF(BH15&lt;=59%,0,IF(BH15&lt;=69%,1,IF(BH15&lt;=79%,2,IF(BH15&lt;=89%,3,IF(BH15&lt;=99.9%,4,IF(BH15=100%,5,"Ошибка ввода"))))))</f>
        <v>3</v>
      </c>
      <c r="BJ12" s="19" t="s">
        <v>42</v>
      </c>
      <c r="BK12" s="95">
        <f>IF(BJ15&lt;=59%,0,IF(BJ15&lt;=69%,1,IF(BJ15&lt;=79%,2,IF(BJ15&lt;=89%,3,IF(BJ15&lt;=99.9%,4,IF(BJ15=100%,5,"Ошибка ввода"))))))</f>
        <v>4</v>
      </c>
      <c r="BL12" s="19" t="s">
        <v>42</v>
      </c>
      <c r="BM12" s="95">
        <f>IF(BL15&lt;=59%,0,IF(BL15&lt;=69%,1,IF(BL15&lt;=79%,2,IF(BL15&lt;=89%,3,IF(BL15&lt;=99.9%,4,IF(BL15=100%,5,"Ошибка ввода"))))))</f>
        <v>4</v>
      </c>
      <c r="BN12" s="19" t="s">
        <v>42</v>
      </c>
      <c r="BO12" s="96">
        <f>IF(BN15&lt;=59%,0,IF(BN15&lt;=69%,1,IF(BN15&lt;=79%,2,IF(BN15&lt;=89%,3,IF(BN15&lt;=99.9%,4,IF(BN15=100%,5,"Ошибка ввода"))))))</f>
        <v>4</v>
      </c>
    </row>
    <row r="13" spans="1:67" ht="22.5" customHeight="1" x14ac:dyDescent="0.25">
      <c r="A13" s="95"/>
      <c r="B13" s="99"/>
      <c r="C13" s="95"/>
      <c r="D13" s="15" t="s">
        <v>63</v>
      </c>
      <c r="E13" s="98"/>
      <c r="F13" s="17">
        <v>204</v>
      </c>
      <c r="G13" s="96"/>
      <c r="H13" s="66">
        <v>101</v>
      </c>
      <c r="I13" s="95"/>
      <c r="J13" s="17">
        <v>310</v>
      </c>
      <c r="K13" s="95"/>
      <c r="L13" s="17">
        <v>173</v>
      </c>
      <c r="M13" s="95"/>
      <c r="N13" s="17">
        <v>721</v>
      </c>
      <c r="O13" s="95"/>
      <c r="P13" s="17">
        <v>153</v>
      </c>
      <c r="Q13" s="95"/>
      <c r="R13" s="17">
        <v>292</v>
      </c>
      <c r="S13" s="95"/>
      <c r="T13" s="17">
        <v>305</v>
      </c>
      <c r="U13" s="95"/>
      <c r="V13" s="17">
        <v>178</v>
      </c>
      <c r="W13" s="95"/>
      <c r="X13" s="17">
        <v>251</v>
      </c>
      <c r="Y13" s="95"/>
      <c r="Z13" s="17">
        <v>678</v>
      </c>
      <c r="AA13" s="95"/>
      <c r="AB13" s="17">
        <v>497</v>
      </c>
      <c r="AC13" s="95"/>
      <c r="AD13" s="17">
        <v>302</v>
      </c>
      <c r="AE13" s="95"/>
      <c r="AF13" s="17">
        <v>186</v>
      </c>
      <c r="AG13" s="95"/>
      <c r="AH13" s="17">
        <v>478</v>
      </c>
      <c r="AI13" s="95"/>
      <c r="AJ13" s="17">
        <v>730</v>
      </c>
      <c r="AK13" s="95"/>
      <c r="AL13" s="17">
        <v>198</v>
      </c>
      <c r="AM13" s="95"/>
      <c r="AN13" s="17">
        <v>347</v>
      </c>
      <c r="AO13" s="95"/>
      <c r="AP13" s="17">
        <v>145</v>
      </c>
      <c r="AQ13" s="95"/>
      <c r="AR13" s="17">
        <v>164</v>
      </c>
      <c r="AS13" s="95"/>
      <c r="AT13" s="17">
        <v>748</v>
      </c>
      <c r="AU13" s="95"/>
      <c r="AV13" s="17">
        <v>182</v>
      </c>
      <c r="AW13" s="95"/>
      <c r="AX13" s="17">
        <v>247</v>
      </c>
      <c r="AY13" s="95"/>
      <c r="AZ13" s="17">
        <v>176</v>
      </c>
      <c r="BA13" s="95"/>
      <c r="BB13" s="17">
        <v>178</v>
      </c>
      <c r="BC13" s="95"/>
      <c r="BD13" s="17">
        <v>415</v>
      </c>
      <c r="BE13" s="95"/>
      <c r="BF13" s="17">
        <v>1408</v>
      </c>
      <c r="BG13" s="95"/>
      <c r="BH13" s="17">
        <v>336</v>
      </c>
      <c r="BI13" s="95"/>
      <c r="BJ13" s="17">
        <v>231</v>
      </c>
      <c r="BK13" s="95"/>
      <c r="BL13" s="17">
        <v>1003</v>
      </c>
      <c r="BM13" s="95"/>
      <c r="BN13" s="17">
        <v>228</v>
      </c>
      <c r="BO13" s="96"/>
    </row>
    <row r="14" spans="1:67" ht="22.5" customHeight="1" x14ac:dyDescent="0.25">
      <c r="A14" s="95"/>
      <c r="B14" s="99"/>
      <c r="C14" s="95"/>
      <c r="D14" s="15" t="s">
        <v>64</v>
      </c>
      <c r="E14" s="98"/>
      <c r="F14" s="17">
        <v>203</v>
      </c>
      <c r="G14" s="96"/>
      <c r="H14" s="66">
        <v>31</v>
      </c>
      <c r="I14" s="95"/>
      <c r="J14" s="17">
        <v>292</v>
      </c>
      <c r="K14" s="95"/>
      <c r="L14" s="17">
        <v>169</v>
      </c>
      <c r="M14" s="95"/>
      <c r="N14" s="73">
        <v>450</v>
      </c>
      <c r="O14" s="95"/>
      <c r="P14" s="17">
        <v>143</v>
      </c>
      <c r="Q14" s="95"/>
      <c r="R14" s="17">
        <v>272</v>
      </c>
      <c r="S14" s="95"/>
      <c r="T14" s="17">
        <v>167</v>
      </c>
      <c r="U14" s="95"/>
      <c r="V14" s="17">
        <v>173</v>
      </c>
      <c r="W14" s="95"/>
      <c r="X14" s="17">
        <v>248</v>
      </c>
      <c r="Y14" s="95"/>
      <c r="Z14" s="17">
        <v>603</v>
      </c>
      <c r="AA14" s="95"/>
      <c r="AB14" s="17">
        <v>471</v>
      </c>
      <c r="AC14" s="95"/>
      <c r="AD14" s="17">
        <v>302</v>
      </c>
      <c r="AE14" s="95"/>
      <c r="AF14" s="17">
        <v>186</v>
      </c>
      <c r="AG14" s="95"/>
      <c r="AH14" s="17">
        <v>467</v>
      </c>
      <c r="AI14" s="95"/>
      <c r="AJ14" s="17">
        <v>686</v>
      </c>
      <c r="AK14" s="95"/>
      <c r="AL14" s="17">
        <v>196</v>
      </c>
      <c r="AM14" s="95"/>
      <c r="AN14" s="17">
        <v>347</v>
      </c>
      <c r="AO14" s="95"/>
      <c r="AP14" s="17">
        <v>135</v>
      </c>
      <c r="AQ14" s="95"/>
      <c r="AR14" s="17">
        <v>159</v>
      </c>
      <c r="AS14" s="95"/>
      <c r="AT14" s="17">
        <v>748</v>
      </c>
      <c r="AU14" s="95"/>
      <c r="AV14" s="17">
        <v>182</v>
      </c>
      <c r="AW14" s="95"/>
      <c r="AX14" s="17">
        <v>241</v>
      </c>
      <c r="AY14" s="95"/>
      <c r="AZ14" s="73">
        <v>140</v>
      </c>
      <c r="BA14" s="95"/>
      <c r="BB14" s="17">
        <v>172</v>
      </c>
      <c r="BC14" s="95"/>
      <c r="BD14" s="17">
        <v>410</v>
      </c>
      <c r="BE14" s="95"/>
      <c r="BF14" s="17">
        <v>1277</v>
      </c>
      <c r="BG14" s="95"/>
      <c r="BH14" s="17">
        <v>295</v>
      </c>
      <c r="BI14" s="95"/>
      <c r="BJ14" s="17">
        <v>221</v>
      </c>
      <c r="BK14" s="95"/>
      <c r="BL14" s="73">
        <v>900</v>
      </c>
      <c r="BM14" s="95"/>
      <c r="BN14" s="17">
        <v>221</v>
      </c>
      <c r="BO14" s="96"/>
    </row>
    <row r="15" spans="1:67" ht="22.5" customHeight="1" x14ac:dyDescent="0.25">
      <c r="A15" s="95"/>
      <c r="B15" s="99"/>
      <c r="C15" s="95"/>
      <c r="D15" s="15" t="s">
        <v>65</v>
      </c>
      <c r="E15" s="98"/>
      <c r="F15" s="59">
        <f>F14/F13</f>
        <v>0.99509803921568629</v>
      </c>
      <c r="G15" s="96"/>
      <c r="H15" s="69">
        <f>H14/H13</f>
        <v>0.30693069306930693</v>
      </c>
      <c r="I15" s="95"/>
      <c r="J15" s="21">
        <f>J14/J13</f>
        <v>0.9419354838709677</v>
      </c>
      <c r="K15" s="95"/>
      <c r="L15" s="21">
        <f>L14/L13</f>
        <v>0.97687861271676302</v>
      </c>
      <c r="M15" s="95"/>
      <c r="N15" s="21">
        <f>N14/N13</f>
        <v>0.62413314840499301</v>
      </c>
      <c r="O15" s="95"/>
      <c r="P15" s="21">
        <f>P14/P13</f>
        <v>0.934640522875817</v>
      </c>
      <c r="Q15" s="95"/>
      <c r="R15" s="21">
        <f>R14/R13</f>
        <v>0.93150684931506844</v>
      </c>
      <c r="S15" s="95"/>
      <c r="T15" s="21">
        <f>T14/T13</f>
        <v>0.54754098360655734</v>
      </c>
      <c r="U15" s="95"/>
      <c r="V15" s="21">
        <f>V14/V13</f>
        <v>0.9719101123595506</v>
      </c>
      <c r="W15" s="95"/>
      <c r="X15" s="21">
        <f>X14/X13</f>
        <v>0.98804780876494025</v>
      </c>
      <c r="Y15" s="95"/>
      <c r="Z15" s="21">
        <f>Z14/Z13</f>
        <v>0.88938053097345138</v>
      </c>
      <c r="AA15" s="95"/>
      <c r="AB15" s="21">
        <f>AB14/AB13</f>
        <v>0.9476861167002012</v>
      </c>
      <c r="AC15" s="95"/>
      <c r="AD15" s="21">
        <f>AD14/AD13</f>
        <v>1</v>
      </c>
      <c r="AE15" s="95"/>
      <c r="AF15" s="21">
        <f>AF14/AF13</f>
        <v>1</v>
      </c>
      <c r="AG15" s="95"/>
      <c r="AH15" s="21">
        <f>AH14/AH13</f>
        <v>0.97698744769874479</v>
      </c>
      <c r="AI15" s="95"/>
      <c r="AJ15" s="21">
        <f>AJ14/AJ13</f>
        <v>0.9397260273972603</v>
      </c>
      <c r="AK15" s="95"/>
      <c r="AL15" s="21">
        <f>AL14/AL13</f>
        <v>0.98989898989898994</v>
      </c>
      <c r="AM15" s="95"/>
      <c r="AN15" s="21">
        <f>AN14/AN13</f>
        <v>1</v>
      </c>
      <c r="AO15" s="95"/>
      <c r="AP15" s="21">
        <f>AP14/AP13</f>
        <v>0.93103448275862066</v>
      </c>
      <c r="AQ15" s="95"/>
      <c r="AR15" s="21">
        <f>AR14/AR13</f>
        <v>0.96951219512195119</v>
      </c>
      <c r="AS15" s="95"/>
      <c r="AT15" s="21">
        <f>AT14/AT13</f>
        <v>1</v>
      </c>
      <c r="AU15" s="95"/>
      <c r="AV15" s="21">
        <f>AV14/AV13</f>
        <v>1</v>
      </c>
      <c r="AW15" s="95"/>
      <c r="AX15" s="21">
        <f>AX14/AX13</f>
        <v>0.97570850202429149</v>
      </c>
      <c r="AY15" s="95"/>
      <c r="AZ15" s="21">
        <f>AZ14/AZ13</f>
        <v>0.79545454545454541</v>
      </c>
      <c r="BA15" s="95"/>
      <c r="BB15" s="21">
        <f>BB14/BB13</f>
        <v>0.9662921348314607</v>
      </c>
      <c r="BC15" s="95"/>
      <c r="BD15" s="21">
        <f>BD14/BD13</f>
        <v>0.98795180722891562</v>
      </c>
      <c r="BE15" s="95"/>
      <c r="BF15" s="21">
        <f>BF14/BF13</f>
        <v>0.90696022727272729</v>
      </c>
      <c r="BG15" s="95"/>
      <c r="BH15" s="21">
        <f>BH14/BH13</f>
        <v>0.87797619047619047</v>
      </c>
      <c r="BI15" s="95"/>
      <c r="BJ15" s="21">
        <f>BJ14/BJ13</f>
        <v>0.95670995670995673</v>
      </c>
      <c r="BK15" s="95"/>
      <c r="BL15" s="21">
        <f>BL14/BL13</f>
        <v>0.8973080757726819</v>
      </c>
      <c r="BM15" s="95"/>
      <c r="BN15" s="21">
        <f>BN14/BN13</f>
        <v>0.9692982456140351</v>
      </c>
      <c r="BO15" s="96"/>
    </row>
    <row r="16" spans="1:67" ht="22.5" x14ac:dyDescent="0.25">
      <c r="A16" s="10">
        <v>3</v>
      </c>
      <c r="B16" s="11" t="s">
        <v>66</v>
      </c>
      <c r="C16" s="10" t="s">
        <v>42</v>
      </c>
      <c r="D16" s="10" t="s">
        <v>42</v>
      </c>
      <c r="E16" s="12">
        <f>SUM(E17)</f>
        <v>5</v>
      </c>
      <c r="F16" s="13" t="s">
        <v>42</v>
      </c>
      <c r="G16" s="89">
        <f>SUM(G17)</f>
        <v>5</v>
      </c>
      <c r="H16" s="65" t="s">
        <v>42</v>
      </c>
      <c r="I16" s="10">
        <f>SUM(I17)</f>
        <v>3</v>
      </c>
      <c r="J16" s="13" t="s">
        <v>42</v>
      </c>
      <c r="K16" s="10">
        <f>SUM(K17)</f>
        <v>5</v>
      </c>
      <c r="L16" s="13" t="s">
        <v>42</v>
      </c>
      <c r="M16" s="10">
        <f>SUM(M17)</f>
        <v>5</v>
      </c>
      <c r="N16" s="13" t="s">
        <v>42</v>
      </c>
      <c r="O16" s="10">
        <f>SUM(O17)</f>
        <v>5</v>
      </c>
      <c r="P16" s="13" t="s">
        <v>42</v>
      </c>
      <c r="Q16" s="10">
        <f>SUM(Q17)</f>
        <v>5</v>
      </c>
      <c r="R16" s="13" t="s">
        <v>42</v>
      </c>
      <c r="S16" s="10">
        <f>SUM(S17)</f>
        <v>5</v>
      </c>
      <c r="T16" s="13" t="s">
        <v>42</v>
      </c>
      <c r="U16" s="10">
        <f>SUM(U17)</f>
        <v>5</v>
      </c>
      <c r="V16" s="13" t="s">
        <v>42</v>
      </c>
      <c r="W16" s="10">
        <f>SUM(W17)</f>
        <v>5</v>
      </c>
      <c r="X16" s="13" t="s">
        <v>42</v>
      </c>
      <c r="Y16" s="10">
        <f>SUM(Y17)</f>
        <v>5</v>
      </c>
      <c r="Z16" s="13" t="s">
        <v>42</v>
      </c>
      <c r="AA16" s="10">
        <f>SUM(AA17)</f>
        <v>5</v>
      </c>
      <c r="AB16" s="13" t="s">
        <v>42</v>
      </c>
      <c r="AC16" s="10">
        <f>SUM(AC17)</f>
        <v>5</v>
      </c>
      <c r="AD16" s="13" t="s">
        <v>42</v>
      </c>
      <c r="AE16" s="10">
        <f>SUM(AE17)</f>
        <v>5</v>
      </c>
      <c r="AF16" s="13" t="s">
        <v>42</v>
      </c>
      <c r="AG16" s="10">
        <f>SUM(AG17)</f>
        <v>5</v>
      </c>
      <c r="AH16" s="13" t="s">
        <v>42</v>
      </c>
      <c r="AI16" s="10">
        <f>SUM(AI17)</f>
        <v>5</v>
      </c>
      <c r="AJ16" s="13" t="s">
        <v>42</v>
      </c>
      <c r="AK16" s="10">
        <f>SUM(AK17)</f>
        <v>5</v>
      </c>
      <c r="AL16" s="13" t="s">
        <v>42</v>
      </c>
      <c r="AM16" s="10">
        <f>SUM(AM17)</f>
        <v>5</v>
      </c>
      <c r="AN16" s="13" t="s">
        <v>42</v>
      </c>
      <c r="AO16" s="10">
        <f>SUM(AO17)</f>
        <v>5</v>
      </c>
      <c r="AP16" s="13" t="s">
        <v>42</v>
      </c>
      <c r="AQ16" s="10">
        <f>SUM(AQ17)</f>
        <v>5</v>
      </c>
      <c r="AR16" s="13" t="s">
        <v>42</v>
      </c>
      <c r="AS16" s="10">
        <f>SUM(AS17)</f>
        <v>5</v>
      </c>
      <c r="AT16" s="13" t="s">
        <v>42</v>
      </c>
      <c r="AU16" s="10">
        <f>SUM(AU17)</f>
        <v>5</v>
      </c>
      <c r="AV16" s="13" t="s">
        <v>42</v>
      </c>
      <c r="AW16" s="10">
        <f>SUM(AW17)</f>
        <v>5</v>
      </c>
      <c r="AX16" s="13" t="s">
        <v>42</v>
      </c>
      <c r="AY16" s="10">
        <f>SUM(AY17)</f>
        <v>5</v>
      </c>
      <c r="AZ16" s="13" t="s">
        <v>42</v>
      </c>
      <c r="BA16" s="10">
        <f>SUM(BA17)</f>
        <v>5</v>
      </c>
      <c r="BB16" s="13" t="s">
        <v>42</v>
      </c>
      <c r="BC16" s="10">
        <f>SUM(BC17)</f>
        <v>5</v>
      </c>
      <c r="BD16" s="13" t="s">
        <v>42</v>
      </c>
      <c r="BE16" s="10">
        <f>SUM(BE17)</f>
        <v>5</v>
      </c>
      <c r="BF16" s="13" t="s">
        <v>42</v>
      </c>
      <c r="BG16" s="10">
        <f>SUM(BG17)</f>
        <v>5</v>
      </c>
      <c r="BH16" s="13" t="s">
        <v>42</v>
      </c>
      <c r="BI16" s="10">
        <f>SUM(BI17)</f>
        <v>5</v>
      </c>
      <c r="BJ16" s="13" t="s">
        <v>42</v>
      </c>
      <c r="BK16" s="10">
        <f>SUM(BK17)</f>
        <v>5</v>
      </c>
      <c r="BL16" s="13" t="s">
        <v>42</v>
      </c>
      <c r="BM16" s="10">
        <f>SUM(BM17)</f>
        <v>5</v>
      </c>
      <c r="BN16" s="13" t="s">
        <v>42</v>
      </c>
      <c r="BO16" s="89">
        <f>SUM(BO17)</f>
        <v>5</v>
      </c>
    </row>
    <row r="17" spans="1:67" ht="67.5" x14ac:dyDescent="0.25">
      <c r="A17" s="14" t="s">
        <v>67</v>
      </c>
      <c r="B17" s="15" t="s">
        <v>68</v>
      </c>
      <c r="C17" s="14" t="s">
        <v>69</v>
      </c>
      <c r="D17" s="15" t="s">
        <v>70</v>
      </c>
      <c r="E17" s="16">
        <v>5</v>
      </c>
      <c r="F17" s="18">
        <v>1</v>
      </c>
      <c r="G17" s="90">
        <f>IF(F17&lt;=79%,0,IF(F17&lt;=84%,1,IF(F17&lt;=89%,2,IF(F17&lt;=94%,3,IF(F17&lt;=99%,4,IF(F17&lt;=100%,5,"Ошибка ввода"))))))</f>
        <v>5</v>
      </c>
      <c r="H17" s="67">
        <v>0.91</v>
      </c>
      <c r="I17" s="14">
        <f>IF(H17&lt;=79%,0,IF(H17&lt;=84%,1,IF(H17&lt;=89%,2,IF(H17&lt;=94%,3,IF(H17&lt;=99%,4,IF(H17&lt;=100%,5,"Ошибка ввода"))))))</f>
        <v>3</v>
      </c>
      <c r="J17" s="18">
        <v>1</v>
      </c>
      <c r="K17" s="14">
        <f>IF(J17&lt;=79%,0,IF(J17&lt;=84%,1,IF(J17&lt;=89%,2,IF(J17&lt;=94%,3,IF(J17&lt;=99%,4,IF(J17&lt;=100%,5,"Ошибка ввода"))))))</f>
        <v>5</v>
      </c>
      <c r="L17" s="18">
        <v>1</v>
      </c>
      <c r="M17" s="14">
        <f>IF(L17&lt;=79%,0,IF(L17&lt;=84%,1,IF(L17&lt;=89%,2,IF(L17&lt;=94%,3,IF(L17&lt;=99%,4,IF(L17&lt;=100%,5,"Ошибка ввода"))))))</f>
        <v>5</v>
      </c>
      <c r="N17" s="18">
        <v>1</v>
      </c>
      <c r="O17" s="14">
        <f>IF(N17&lt;=79%,0,IF(N17&lt;=84%,1,IF(N17&lt;=89%,2,IF(N17&lt;=94%,3,IF(N17&lt;=99%,4,IF(N17&lt;=100%,5,"Ошибка ввода"))))))</f>
        <v>5</v>
      </c>
      <c r="P17" s="18">
        <v>1</v>
      </c>
      <c r="Q17" s="14">
        <f>IF(P17&lt;=79%,0,IF(P17&lt;=84%,1,IF(P17&lt;=89%,2,IF(P17&lt;=94%,3,IF(P17&lt;=99%,4,IF(P17&lt;=100%,5,"Ошибка ввода"))))))</f>
        <v>5</v>
      </c>
      <c r="R17" s="18">
        <v>1</v>
      </c>
      <c r="S17" s="14">
        <f>IF(R17&lt;=79%,0,IF(R17&lt;=84%,1,IF(R17&lt;=89%,2,IF(R17&lt;=94%,3,IF(R17&lt;=99%,4,IF(R17&lt;=100%,5,"Ошибка ввода"))))))</f>
        <v>5</v>
      </c>
      <c r="T17" s="18">
        <v>1</v>
      </c>
      <c r="U17" s="14">
        <f>IF(T17&lt;=79%,0,IF(T17&lt;=84%,1,IF(T17&lt;=89%,2,IF(T17&lt;=94%,3,IF(T17&lt;=99%,4,IF(T17&lt;=100%,5,"Ошибка ввода"))))))</f>
        <v>5</v>
      </c>
      <c r="V17" s="18">
        <v>1</v>
      </c>
      <c r="W17" s="14">
        <f>IF(V17&lt;=79%,0,IF(V17&lt;=84%,1,IF(V17&lt;=89%,2,IF(V17&lt;=94%,3,IF(V17&lt;=99%,4,IF(V17&lt;=100%,5,"Ошибка ввода"))))))</f>
        <v>5</v>
      </c>
      <c r="X17" s="18">
        <v>1</v>
      </c>
      <c r="Y17" s="14">
        <f>IF(X17&lt;=79%,0,IF(X17&lt;=84%,1,IF(X17&lt;=89%,2,IF(X17&lt;=94%,3,IF(X17&lt;=99%,4,IF(X17&lt;=100%,5,"Ошибка ввода"))))))</f>
        <v>5</v>
      </c>
      <c r="Z17" s="18">
        <v>1</v>
      </c>
      <c r="AA17" s="14">
        <f>IF(Z17&lt;=79%,0,IF(Z17&lt;=84%,1,IF(Z17&lt;=89%,2,IF(Z17&lt;=94%,3,IF(Z17&lt;=99%,4,IF(Z17&lt;=100%,5,"Ошибка ввода"))))))</f>
        <v>5</v>
      </c>
      <c r="AB17" s="18">
        <v>1</v>
      </c>
      <c r="AC17" s="14">
        <f>IF(AB17&lt;=79%,0,IF(AB17&lt;=84%,1,IF(AB17&lt;=89%,2,IF(AB17&lt;=94%,3,IF(AB17&lt;=99%,4,IF(AB17&lt;=100%,5,"Ошибка ввода"))))))</f>
        <v>5</v>
      </c>
      <c r="AD17" s="18">
        <v>1</v>
      </c>
      <c r="AE17" s="14">
        <f>IF(AD17&lt;=79%,0,IF(AD17&lt;=84%,1,IF(AD17&lt;=89%,2,IF(AD17&lt;=94%,3,IF(AD17&lt;=99%,4,IF(AD17&lt;=100%,5,"Ошибка ввода"))))))</f>
        <v>5</v>
      </c>
      <c r="AF17" s="18">
        <v>1</v>
      </c>
      <c r="AG17" s="14">
        <f>IF(AF17&lt;=79%,0,IF(AF17&lt;=84%,1,IF(AF17&lt;=89%,2,IF(AF17&lt;=94%,3,IF(AF17&lt;=99%,4,IF(AF17&lt;=100%,5,"Ошибка ввода"))))))</f>
        <v>5</v>
      </c>
      <c r="AH17" s="18">
        <v>1</v>
      </c>
      <c r="AI17" s="14">
        <f>IF(AH17&lt;=79%,0,IF(AH17&lt;=84%,1,IF(AH17&lt;=89%,2,IF(AH17&lt;=94%,3,IF(AH17&lt;=99%,4,IF(AH17&lt;=100%,5,"Ошибка ввода"))))))</f>
        <v>5</v>
      </c>
      <c r="AJ17" s="18">
        <v>1</v>
      </c>
      <c r="AK17" s="14">
        <f>IF(AJ17&lt;=79%,0,IF(AJ17&lt;=84%,1,IF(AJ17&lt;=89%,2,IF(AJ17&lt;=94%,3,IF(AJ17&lt;=99%,4,IF(AJ17&lt;=100%,5,"Ошибка ввода"))))))</f>
        <v>5</v>
      </c>
      <c r="AL17" s="18">
        <v>1</v>
      </c>
      <c r="AM17" s="14">
        <f>IF(AL17&lt;=79%,0,IF(AL17&lt;=84%,1,IF(AL17&lt;=89%,2,IF(AL17&lt;=94%,3,IF(AL17&lt;=99%,4,IF(AL17&lt;=100%,5,"Ошибка ввода"))))))</f>
        <v>5</v>
      </c>
      <c r="AN17" s="18">
        <v>1</v>
      </c>
      <c r="AO17" s="14">
        <f>IF(AN17&lt;=79%,0,IF(AN17&lt;=84%,1,IF(AN17&lt;=89%,2,IF(AN17&lt;=94%,3,IF(AN17&lt;=99%,4,IF(AN17&lt;=100%,5,"Ошибка ввода"))))))</f>
        <v>5</v>
      </c>
      <c r="AP17" s="18">
        <v>1</v>
      </c>
      <c r="AQ17" s="14">
        <f>IF(AP17&lt;=79%,0,IF(AP17&lt;=84%,1,IF(AP17&lt;=89%,2,IF(AP17&lt;=94%,3,IF(AP17&lt;=99%,4,IF(AP17&lt;=100%,5,"Ошибка ввода"))))))</f>
        <v>5</v>
      </c>
      <c r="AR17" s="18">
        <v>1</v>
      </c>
      <c r="AS17" s="14">
        <f>IF(AR17&lt;=79%,0,IF(AR17&lt;=84%,1,IF(AR17&lt;=89%,2,IF(AR17&lt;=94%,3,IF(AR17&lt;=99%,4,IF(AR17&lt;=100%,5,"Ошибка ввода"))))))</f>
        <v>5</v>
      </c>
      <c r="AT17" s="18">
        <v>1</v>
      </c>
      <c r="AU17" s="14">
        <f>IF(AT17&lt;=79%,0,IF(AT17&lt;=84%,1,IF(AT17&lt;=89%,2,IF(AT17&lt;=94%,3,IF(AT17&lt;=99%,4,IF(AT17&lt;=100%,5,"Ошибка ввода"))))))</f>
        <v>5</v>
      </c>
      <c r="AV17" s="18">
        <v>1</v>
      </c>
      <c r="AW17" s="14">
        <f>IF(AV17&lt;=79%,0,IF(AV17&lt;=84%,1,IF(AV17&lt;=89%,2,IF(AV17&lt;=94%,3,IF(AV17&lt;=99%,4,IF(AV17&lt;=100%,5,"Ошибка ввода"))))))</f>
        <v>5</v>
      </c>
      <c r="AX17" s="18">
        <v>1</v>
      </c>
      <c r="AY17" s="14">
        <f>IF(AX17&lt;=79%,0,IF(AX17&lt;=84%,1,IF(AX17&lt;=89%,2,IF(AX17&lt;=94%,3,IF(AX17&lt;=99%,4,IF(AX17&lt;=100%,5,"Ошибка ввода"))))))</f>
        <v>5</v>
      </c>
      <c r="AZ17" s="18">
        <v>1</v>
      </c>
      <c r="BA17" s="14">
        <f>IF(AZ17&lt;=79%,0,IF(AZ17&lt;=84%,1,IF(AZ17&lt;=89%,2,IF(AZ17&lt;=94%,3,IF(AZ17&lt;=99%,4,IF(AZ17&lt;=100%,5,"Ошибка ввода"))))))</f>
        <v>5</v>
      </c>
      <c r="BB17" s="18">
        <v>1</v>
      </c>
      <c r="BC17" s="14">
        <f>IF(BB17&lt;=79%,0,IF(BB17&lt;=84%,1,IF(BB17&lt;=89%,2,IF(BB17&lt;=94%,3,IF(BB17&lt;=99%,4,IF(BB17&lt;=100%,5,"Ошибка ввода"))))))</f>
        <v>5</v>
      </c>
      <c r="BD17" s="18">
        <v>1</v>
      </c>
      <c r="BE17" s="14">
        <f>IF(BD17&lt;=79%,0,IF(BD17&lt;=84%,1,IF(BD17&lt;=89%,2,IF(BD17&lt;=94%,3,IF(BD17&lt;=99%,4,IF(BD17&lt;=100%,5,"Ошибка ввода"))))))</f>
        <v>5</v>
      </c>
      <c r="BF17" s="18">
        <v>1</v>
      </c>
      <c r="BG17" s="14">
        <f>IF(BF17&lt;=79%,0,IF(BF17&lt;=84%,1,IF(BF17&lt;=89%,2,IF(BF17&lt;=94%,3,IF(BF17&lt;=99%,4,IF(BF17&lt;=100%,5,"Ошибка ввода"))))))</f>
        <v>5</v>
      </c>
      <c r="BH17" s="18">
        <v>1</v>
      </c>
      <c r="BI17" s="14">
        <f>IF(BH17&lt;=79%,0,IF(BH17&lt;=84%,1,IF(BH17&lt;=89%,2,IF(BH17&lt;=94%,3,IF(BH17&lt;=99%,4,IF(BH17&lt;=100%,5,"Ошибка ввода"))))))</f>
        <v>5</v>
      </c>
      <c r="BJ17" s="18">
        <v>1</v>
      </c>
      <c r="BK17" s="14">
        <f>IF(BJ17&lt;=79%,0,IF(BJ17&lt;=84%,1,IF(BJ17&lt;=89%,2,IF(BJ17&lt;=94%,3,IF(BJ17&lt;=99%,4,IF(BJ17&lt;=100%,5,"Ошибка ввода"))))))</f>
        <v>5</v>
      </c>
      <c r="BL17" s="18">
        <v>1</v>
      </c>
      <c r="BM17" s="14">
        <f>IF(BL17&lt;=79%,0,IF(BL17&lt;=84%,1,IF(BL17&lt;=89%,2,IF(BL17&lt;=94%,3,IF(BL17&lt;=99%,4,IF(BL17&lt;=100%,5,"Ошибка ввода"))))))</f>
        <v>5</v>
      </c>
      <c r="BN17" s="18">
        <v>1</v>
      </c>
      <c r="BO17" s="90">
        <f>IF(BN17&lt;=79%,0,IF(BN17&lt;=84%,1,IF(BN17&lt;=89%,2,IF(BN17&lt;=94%,3,IF(BN17&lt;=99%,4,IF(BN17&lt;=100%,5,"Ошибка ввода"))))))</f>
        <v>5</v>
      </c>
    </row>
    <row r="18" spans="1:67" ht="22.5" customHeight="1" x14ac:dyDescent="0.25">
      <c r="A18" s="10">
        <v>4</v>
      </c>
      <c r="B18" s="11" t="s">
        <v>71</v>
      </c>
      <c r="C18" s="10" t="s">
        <v>42</v>
      </c>
      <c r="D18" s="10" t="s">
        <v>42</v>
      </c>
      <c r="E18" s="12">
        <f>SUM(E19:E20)</f>
        <v>8</v>
      </c>
      <c r="F18" s="13" t="s">
        <v>42</v>
      </c>
      <c r="G18" s="89">
        <f>SUM(G19:G20)</f>
        <v>8</v>
      </c>
      <c r="H18" s="65" t="s">
        <v>42</v>
      </c>
      <c r="I18" s="10">
        <f>SUM(I19:I20)</f>
        <v>8</v>
      </c>
      <c r="J18" s="13" t="s">
        <v>42</v>
      </c>
      <c r="K18" s="10">
        <f>SUM(K19:K20)</f>
        <v>5</v>
      </c>
      <c r="L18" s="13" t="s">
        <v>42</v>
      </c>
      <c r="M18" s="10">
        <f>SUM(M19:M20)</f>
        <v>8</v>
      </c>
      <c r="N18" s="13" t="s">
        <v>42</v>
      </c>
      <c r="O18" s="10">
        <f>SUM(O19:O20)</f>
        <v>8</v>
      </c>
      <c r="P18" s="13" t="s">
        <v>42</v>
      </c>
      <c r="Q18" s="10">
        <f>SUM(Q19:Q20)</f>
        <v>8</v>
      </c>
      <c r="R18" s="13" t="s">
        <v>42</v>
      </c>
      <c r="S18" s="10">
        <f>SUM(S19:S20)</f>
        <v>8</v>
      </c>
      <c r="T18" s="13" t="s">
        <v>42</v>
      </c>
      <c r="U18" s="10">
        <f>SUM(U19:U20)</f>
        <v>8</v>
      </c>
      <c r="V18" s="13" t="s">
        <v>42</v>
      </c>
      <c r="W18" s="10">
        <f>SUM(W19:W20)</f>
        <v>8</v>
      </c>
      <c r="X18" s="13" t="s">
        <v>42</v>
      </c>
      <c r="Y18" s="10">
        <f>SUM(Y19:Y20)</f>
        <v>8</v>
      </c>
      <c r="Z18" s="13" t="s">
        <v>42</v>
      </c>
      <c r="AA18" s="10">
        <f>SUM(AA19:AA20)</f>
        <v>8</v>
      </c>
      <c r="AB18" s="13" t="s">
        <v>42</v>
      </c>
      <c r="AC18" s="10">
        <f>SUM(AC19:AC20)</f>
        <v>8</v>
      </c>
      <c r="AD18" s="13" t="s">
        <v>42</v>
      </c>
      <c r="AE18" s="10">
        <f>SUM(AE19:AE20)</f>
        <v>8</v>
      </c>
      <c r="AF18" s="13" t="s">
        <v>42</v>
      </c>
      <c r="AG18" s="10">
        <f>SUM(AG19:AG20)</f>
        <v>8</v>
      </c>
      <c r="AH18" s="13" t="s">
        <v>42</v>
      </c>
      <c r="AI18" s="10">
        <f>SUM(AI19:AI20)</f>
        <v>8</v>
      </c>
      <c r="AJ18" s="13" t="s">
        <v>42</v>
      </c>
      <c r="AK18" s="10">
        <f>SUM(AK19:AK20)</f>
        <v>7</v>
      </c>
      <c r="AL18" s="13" t="s">
        <v>42</v>
      </c>
      <c r="AM18" s="10">
        <f>SUM(AM19:AM20)</f>
        <v>8</v>
      </c>
      <c r="AN18" s="13" t="s">
        <v>42</v>
      </c>
      <c r="AO18" s="10">
        <f>SUM(AO19:AO20)</f>
        <v>8</v>
      </c>
      <c r="AP18" s="13" t="s">
        <v>42</v>
      </c>
      <c r="AQ18" s="10">
        <f>SUM(AQ19:AQ20)</f>
        <v>8</v>
      </c>
      <c r="AR18" s="13" t="s">
        <v>42</v>
      </c>
      <c r="AS18" s="10">
        <f>SUM(AS19:AS20)</f>
        <v>8</v>
      </c>
      <c r="AT18" s="13" t="s">
        <v>42</v>
      </c>
      <c r="AU18" s="10">
        <f>SUM(AU19:AU20)</f>
        <v>8</v>
      </c>
      <c r="AV18" s="13" t="s">
        <v>42</v>
      </c>
      <c r="AW18" s="10">
        <f>SUM(AW19:AW20)</f>
        <v>8</v>
      </c>
      <c r="AX18" s="13" t="s">
        <v>42</v>
      </c>
      <c r="AY18" s="10">
        <f>SUM(AY19:AY20)</f>
        <v>8</v>
      </c>
      <c r="AZ18" s="13" t="s">
        <v>42</v>
      </c>
      <c r="BA18" s="10">
        <f>SUM(BA19:BA20)</f>
        <v>8</v>
      </c>
      <c r="BB18" s="13" t="s">
        <v>42</v>
      </c>
      <c r="BC18" s="10">
        <f>SUM(BC19:BC20)</f>
        <v>5</v>
      </c>
      <c r="BD18" s="13" t="s">
        <v>42</v>
      </c>
      <c r="BE18" s="10">
        <f>SUM(BE19:BE20)</f>
        <v>8</v>
      </c>
      <c r="BF18" s="13" t="s">
        <v>42</v>
      </c>
      <c r="BG18" s="10">
        <f>SUM(BG19:BG20)</f>
        <v>8</v>
      </c>
      <c r="BH18" s="13" t="s">
        <v>42</v>
      </c>
      <c r="BI18" s="10">
        <f>SUM(BI19:BI20)</f>
        <v>8</v>
      </c>
      <c r="BJ18" s="13" t="s">
        <v>42</v>
      </c>
      <c r="BK18" s="10">
        <f>SUM(BK19:BK20)</f>
        <v>8</v>
      </c>
      <c r="BL18" s="13" t="s">
        <v>42</v>
      </c>
      <c r="BM18" s="10">
        <f>SUM(BM19:BM20)</f>
        <v>8</v>
      </c>
      <c r="BN18" s="13" t="s">
        <v>42</v>
      </c>
      <c r="BO18" s="89">
        <f>SUM(BO19:BO20)</f>
        <v>8</v>
      </c>
    </row>
    <row r="19" spans="1:67" ht="78.75" x14ac:dyDescent="0.25">
      <c r="A19" s="14" t="s">
        <v>72</v>
      </c>
      <c r="B19" s="15" t="s">
        <v>73</v>
      </c>
      <c r="C19" s="14" t="s">
        <v>74</v>
      </c>
      <c r="D19" s="15" t="s">
        <v>75</v>
      </c>
      <c r="E19" s="16">
        <v>5</v>
      </c>
      <c r="F19" s="22">
        <v>1</v>
      </c>
      <c r="G19" s="90">
        <f>IF(F19&lt;=59%,0,IF(F19&lt;=69%,1,IF(F19&lt;=79%,2,IF(F19&lt;=89%,3,IF(F19&lt;=99%,4,IF(F19&lt;=100%,5,"Ошибка ввода"))))))</f>
        <v>5</v>
      </c>
      <c r="H19" s="70">
        <v>1</v>
      </c>
      <c r="I19" s="82">
        <f t="shared" ref="I19" si="0">IF(H19&lt;=59%,0,IF(H19&lt;=69%,1,IF(H19&lt;=79%,2,IF(H19&lt;=89%,3,IF(H19&lt;=99%,4,IF(H19&lt;=100%,5,"Ошибка ввода"))))))</f>
        <v>5</v>
      </c>
      <c r="J19" s="22">
        <v>1</v>
      </c>
      <c r="K19" s="82">
        <f t="shared" ref="K19" si="1">IF(J19&lt;=59%,0,IF(J19&lt;=69%,1,IF(J19&lt;=79%,2,IF(J19&lt;=89%,3,IF(J19&lt;=99%,4,IF(J19&lt;=100%,5,"Ошибка ввода"))))))</f>
        <v>5</v>
      </c>
      <c r="L19" s="22">
        <v>1</v>
      </c>
      <c r="M19" s="82">
        <f t="shared" ref="M19" si="2">IF(L19&lt;=59%,0,IF(L19&lt;=69%,1,IF(L19&lt;=79%,2,IF(L19&lt;=89%,3,IF(L19&lt;=99%,4,IF(L19&lt;=100%,5,"Ошибка ввода"))))))</f>
        <v>5</v>
      </c>
      <c r="N19" s="22">
        <v>1</v>
      </c>
      <c r="O19" s="82">
        <f t="shared" ref="O19" si="3">IF(N19&lt;=59%,0,IF(N19&lt;=69%,1,IF(N19&lt;=79%,2,IF(N19&lt;=89%,3,IF(N19&lt;=99%,4,IF(N19&lt;=100%,5,"Ошибка ввода"))))))</f>
        <v>5</v>
      </c>
      <c r="P19" s="22">
        <v>1</v>
      </c>
      <c r="Q19" s="82">
        <f t="shared" ref="Q19" si="4">IF(P19&lt;=59%,0,IF(P19&lt;=69%,1,IF(P19&lt;=79%,2,IF(P19&lt;=89%,3,IF(P19&lt;=99%,4,IF(P19&lt;=100%,5,"Ошибка ввода"))))))</f>
        <v>5</v>
      </c>
      <c r="R19" s="22">
        <v>1</v>
      </c>
      <c r="S19" s="82">
        <f t="shared" ref="S19" si="5">IF(R19&lt;=59%,0,IF(R19&lt;=69%,1,IF(R19&lt;=79%,2,IF(R19&lt;=89%,3,IF(R19&lt;=99%,4,IF(R19&lt;=100%,5,"Ошибка ввода"))))))</f>
        <v>5</v>
      </c>
      <c r="T19" s="22">
        <v>1</v>
      </c>
      <c r="U19" s="82">
        <f t="shared" ref="U19" si="6">IF(T19&lt;=59%,0,IF(T19&lt;=69%,1,IF(T19&lt;=79%,2,IF(T19&lt;=89%,3,IF(T19&lt;=99%,4,IF(T19&lt;=100%,5,"Ошибка ввода"))))))</f>
        <v>5</v>
      </c>
      <c r="V19" s="22">
        <v>1</v>
      </c>
      <c r="W19" s="82">
        <f t="shared" ref="W19" si="7">IF(V19&lt;=59%,0,IF(V19&lt;=69%,1,IF(V19&lt;=79%,2,IF(V19&lt;=89%,3,IF(V19&lt;=99%,4,IF(V19&lt;=100%,5,"Ошибка ввода"))))))</f>
        <v>5</v>
      </c>
      <c r="X19" s="22">
        <v>1</v>
      </c>
      <c r="Y19" s="82">
        <f t="shared" ref="Y19" si="8">IF(X19&lt;=59%,0,IF(X19&lt;=69%,1,IF(X19&lt;=79%,2,IF(X19&lt;=89%,3,IF(X19&lt;=99%,4,IF(X19&lt;=100%,5,"Ошибка ввода"))))))</f>
        <v>5</v>
      </c>
      <c r="Z19" s="22">
        <v>1</v>
      </c>
      <c r="AA19" s="82">
        <f t="shared" ref="AA19" si="9">IF(Z19&lt;=59%,0,IF(Z19&lt;=69%,1,IF(Z19&lt;=79%,2,IF(Z19&lt;=89%,3,IF(Z19&lt;=99%,4,IF(Z19&lt;=100%,5,"Ошибка ввода"))))))</f>
        <v>5</v>
      </c>
      <c r="AB19" s="22">
        <v>1</v>
      </c>
      <c r="AC19" s="82">
        <f t="shared" ref="AC19" si="10">IF(AB19&lt;=59%,0,IF(AB19&lt;=69%,1,IF(AB19&lt;=79%,2,IF(AB19&lt;=89%,3,IF(AB19&lt;=99%,4,IF(AB19&lt;=100%,5,"Ошибка ввода"))))))</f>
        <v>5</v>
      </c>
      <c r="AD19" s="22">
        <v>1</v>
      </c>
      <c r="AE19" s="82">
        <f t="shared" ref="AE19" si="11">IF(AD19&lt;=59%,0,IF(AD19&lt;=69%,1,IF(AD19&lt;=79%,2,IF(AD19&lt;=89%,3,IF(AD19&lt;=99%,4,IF(AD19&lt;=100%,5,"Ошибка ввода"))))))</f>
        <v>5</v>
      </c>
      <c r="AF19" s="22">
        <v>1</v>
      </c>
      <c r="AG19" s="82">
        <f t="shared" ref="AG19" si="12">IF(AF19&lt;=59%,0,IF(AF19&lt;=69%,1,IF(AF19&lt;=79%,2,IF(AF19&lt;=89%,3,IF(AF19&lt;=99%,4,IF(AF19&lt;=100%,5,"Ошибка ввода"))))))</f>
        <v>5</v>
      </c>
      <c r="AH19" s="22">
        <v>1</v>
      </c>
      <c r="AI19" s="82">
        <f t="shared" ref="AI19" si="13">IF(AH19&lt;=59%,0,IF(AH19&lt;=69%,1,IF(AH19&lt;=79%,2,IF(AH19&lt;=89%,3,IF(AH19&lt;=99%,4,IF(AH19&lt;=100%,5,"Ошибка ввода"))))))</f>
        <v>5</v>
      </c>
      <c r="AJ19" s="22">
        <v>1</v>
      </c>
      <c r="AK19" s="82">
        <f t="shared" ref="AK19" si="14">IF(AJ19&lt;=59%,0,IF(AJ19&lt;=69%,1,IF(AJ19&lt;=79%,2,IF(AJ19&lt;=89%,3,IF(AJ19&lt;=99%,4,IF(AJ19&lt;=100%,5,"Ошибка ввода"))))))</f>
        <v>5</v>
      </c>
      <c r="AL19" s="22">
        <v>1</v>
      </c>
      <c r="AM19" s="82">
        <f t="shared" ref="AM19" si="15">IF(AL19&lt;=59%,0,IF(AL19&lt;=69%,1,IF(AL19&lt;=79%,2,IF(AL19&lt;=89%,3,IF(AL19&lt;=99%,4,IF(AL19&lt;=100%,5,"Ошибка ввода"))))))</f>
        <v>5</v>
      </c>
      <c r="AN19" s="22">
        <v>1</v>
      </c>
      <c r="AO19" s="82">
        <f t="shared" ref="AO19" si="16">IF(AN19&lt;=59%,0,IF(AN19&lt;=69%,1,IF(AN19&lt;=79%,2,IF(AN19&lt;=89%,3,IF(AN19&lt;=99%,4,IF(AN19&lt;=100%,5,"Ошибка ввода"))))))</f>
        <v>5</v>
      </c>
      <c r="AP19" s="22">
        <v>1</v>
      </c>
      <c r="AQ19" s="82">
        <f t="shared" ref="AQ19" si="17">IF(AP19&lt;=59%,0,IF(AP19&lt;=69%,1,IF(AP19&lt;=79%,2,IF(AP19&lt;=89%,3,IF(AP19&lt;=99%,4,IF(AP19&lt;=100%,5,"Ошибка ввода"))))))</f>
        <v>5</v>
      </c>
      <c r="AR19" s="22">
        <v>1</v>
      </c>
      <c r="AS19" s="82">
        <f t="shared" ref="AS19" si="18">IF(AR19&lt;=59%,0,IF(AR19&lt;=69%,1,IF(AR19&lt;=79%,2,IF(AR19&lt;=89%,3,IF(AR19&lt;=99%,4,IF(AR19&lt;=100%,5,"Ошибка ввода"))))))</f>
        <v>5</v>
      </c>
      <c r="AT19" s="22">
        <v>1</v>
      </c>
      <c r="AU19" s="82">
        <f t="shared" ref="AU19" si="19">IF(AT19&lt;=59%,0,IF(AT19&lt;=69%,1,IF(AT19&lt;=79%,2,IF(AT19&lt;=89%,3,IF(AT19&lt;=99%,4,IF(AT19&lt;=100%,5,"Ошибка ввода"))))))</f>
        <v>5</v>
      </c>
      <c r="AV19" s="22">
        <v>1</v>
      </c>
      <c r="AW19" s="82">
        <f t="shared" ref="AW19" si="20">IF(AV19&lt;=59%,0,IF(AV19&lt;=69%,1,IF(AV19&lt;=79%,2,IF(AV19&lt;=89%,3,IF(AV19&lt;=99%,4,IF(AV19&lt;=100%,5,"Ошибка ввода"))))))</f>
        <v>5</v>
      </c>
      <c r="AX19" s="22">
        <v>1</v>
      </c>
      <c r="AY19" s="82">
        <f t="shared" ref="AY19" si="21">IF(AX19&lt;=59%,0,IF(AX19&lt;=69%,1,IF(AX19&lt;=79%,2,IF(AX19&lt;=89%,3,IF(AX19&lt;=99%,4,IF(AX19&lt;=100%,5,"Ошибка ввода"))))))</f>
        <v>5</v>
      </c>
      <c r="AZ19" s="22">
        <v>1</v>
      </c>
      <c r="BA19" s="82">
        <f t="shared" ref="BA19" si="22">IF(AZ19&lt;=59%,0,IF(AZ19&lt;=69%,1,IF(AZ19&lt;=79%,2,IF(AZ19&lt;=89%,3,IF(AZ19&lt;=99%,4,IF(AZ19&lt;=100%,5,"Ошибка ввода"))))))</f>
        <v>5</v>
      </c>
      <c r="BB19" s="22">
        <v>1</v>
      </c>
      <c r="BC19" s="82">
        <f t="shared" ref="BC19" si="23">IF(BB19&lt;=59%,0,IF(BB19&lt;=69%,1,IF(BB19&lt;=79%,2,IF(BB19&lt;=89%,3,IF(BB19&lt;=99%,4,IF(BB19&lt;=100%,5,"Ошибка ввода"))))))</f>
        <v>5</v>
      </c>
      <c r="BD19" s="22">
        <v>1</v>
      </c>
      <c r="BE19" s="82">
        <f t="shared" ref="BE19" si="24">IF(BD19&lt;=59%,0,IF(BD19&lt;=69%,1,IF(BD19&lt;=79%,2,IF(BD19&lt;=89%,3,IF(BD19&lt;=99%,4,IF(BD19&lt;=100%,5,"Ошибка ввода"))))))</f>
        <v>5</v>
      </c>
      <c r="BF19" s="22">
        <v>1</v>
      </c>
      <c r="BG19" s="82">
        <f t="shared" ref="BG19" si="25">IF(BF19&lt;=59%,0,IF(BF19&lt;=69%,1,IF(BF19&lt;=79%,2,IF(BF19&lt;=89%,3,IF(BF19&lt;=99%,4,IF(BF19&lt;=100%,5,"Ошибка ввода"))))))</f>
        <v>5</v>
      </c>
      <c r="BH19" s="22">
        <v>1</v>
      </c>
      <c r="BI19" s="82">
        <f t="shared" ref="BI19" si="26">IF(BH19&lt;=59%,0,IF(BH19&lt;=69%,1,IF(BH19&lt;=79%,2,IF(BH19&lt;=89%,3,IF(BH19&lt;=99%,4,IF(BH19&lt;=100%,5,"Ошибка ввода"))))))</f>
        <v>5</v>
      </c>
      <c r="BJ19" s="22">
        <v>1</v>
      </c>
      <c r="BK19" s="82">
        <f t="shared" ref="BK19" si="27">IF(BJ19&lt;=59%,0,IF(BJ19&lt;=69%,1,IF(BJ19&lt;=79%,2,IF(BJ19&lt;=89%,3,IF(BJ19&lt;=99%,4,IF(BJ19&lt;=100%,5,"Ошибка ввода"))))))</f>
        <v>5</v>
      </c>
      <c r="BL19" s="22">
        <v>1</v>
      </c>
      <c r="BM19" s="82">
        <f t="shared" ref="BM19" si="28">IF(BL19&lt;=59%,0,IF(BL19&lt;=69%,1,IF(BL19&lt;=79%,2,IF(BL19&lt;=89%,3,IF(BL19&lt;=99%,4,IF(BL19&lt;=100%,5,"Ошибка ввода"))))))</f>
        <v>5</v>
      </c>
      <c r="BN19" s="22">
        <v>1</v>
      </c>
      <c r="BO19" s="90">
        <f t="shared" ref="BO19" si="29">IF(BN19&lt;=59%,0,IF(BN19&lt;=69%,1,IF(BN19&lt;=79%,2,IF(BN19&lt;=89%,3,IF(BN19&lt;=99%,4,IF(BN19&lt;=100%,5,"Ошибка ввода"))))))</f>
        <v>5</v>
      </c>
    </row>
    <row r="20" spans="1:67" ht="22.5" customHeight="1" x14ac:dyDescent="0.25">
      <c r="A20" s="95" t="s">
        <v>76</v>
      </c>
      <c r="B20" s="97" t="s">
        <v>77</v>
      </c>
      <c r="C20" s="95" t="s">
        <v>78</v>
      </c>
      <c r="D20" s="15" t="s">
        <v>56</v>
      </c>
      <c r="E20" s="98">
        <v>3</v>
      </c>
      <c r="F20" s="19" t="s">
        <v>42</v>
      </c>
      <c r="G20" s="96">
        <f>IF(F23&lt;=9%,0,IF(F23&lt;=19%,1,IF(F23&lt;=29%,2,IF(F23&lt;=100%,3,"Ошибка ввода"))))</f>
        <v>3</v>
      </c>
      <c r="H20" s="68" t="s">
        <v>42</v>
      </c>
      <c r="I20" s="95">
        <f>IF(H23&lt;=9%,0,IF(H23&lt;=19%,1,IF(H23&lt;=29%,2,IF(H23&lt;=100%,3,"Ошибка ввода"))))</f>
        <v>3</v>
      </c>
      <c r="J20" s="19" t="s">
        <v>42</v>
      </c>
      <c r="K20" s="95">
        <f>IF(J23&lt;=9%,0,IF(J23&lt;=19%,1,IF(J23&lt;=29%,2,IF(J23&lt;=100%,3,"Ошибка ввода"))))</f>
        <v>0</v>
      </c>
      <c r="L20" s="19" t="s">
        <v>42</v>
      </c>
      <c r="M20" s="95">
        <f>IF(L23&lt;=9%,0,IF(L23&lt;=19%,1,IF(L23&lt;=29%,2,IF(L23&lt;=100%,3,"Ошибка ввода"))))</f>
        <v>3</v>
      </c>
      <c r="N20" s="19" t="s">
        <v>42</v>
      </c>
      <c r="O20" s="95">
        <f>IF(N23&lt;=9%,0,IF(N23&lt;=19%,1,IF(N23&lt;=29%,2,IF(N23&lt;=100%,3,"Ошибка ввода"))))</f>
        <v>3</v>
      </c>
      <c r="P20" s="19" t="s">
        <v>42</v>
      </c>
      <c r="Q20" s="95">
        <f>IF(P23&lt;=9%,0,IF(P23&lt;=19%,1,IF(P23&lt;=29%,2,IF(P23&lt;=100%,3,"Ошибка ввода"))))</f>
        <v>3</v>
      </c>
      <c r="R20" s="19" t="s">
        <v>42</v>
      </c>
      <c r="S20" s="95">
        <f>IF(R23&lt;=9%,0,IF(R23&lt;=19%,1,IF(R23&lt;=29%,2,IF(R23&lt;=100%,3,"Ошибка ввода"))))</f>
        <v>3</v>
      </c>
      <c r="T20" s="19" t="s">
        <v>42</v>
      </c>
      <c r="U20" s="95">
        <f>IF(T23&lt;=9%,0,IF(T23&lt;=19%,1,IF(T23&lt;=29%,2,IF(T23&lt;=100%,3,"Ошибка ввода"))))</f>
        <v>3</v>
      </c>
      <c r="V20" s="19" t="s">
        <v>42</v>
      </c>
      <c r="W20" s="95">
        <f>IF(V23&lt;=9%,0,IF(V23&lt;=19%,1,IF(V23&lt;=29%,2,IF(V23&lt;=100%,3,"Ошибка ввода"))))</f>
        <v>3</v>
      </c>
      <c r="X20" s="19" t="s">
        <v>42</v>
      </c>
      <c r="Y20" s="95">
        <f>IF(X23&lt;=9%,0,IF(X23&lt;=19%,1,IF(X23&lt;=29%,2,IF(X23&lt;=100%,3,"Ошибка ввода"))))</f>
        <v>3</v>
      </c>
      <c r="Z20" s="19" t="s">
        <v>42</v>
      </c>
      <c r="AA20" s="95">
        <f>IF(Z23&lt;=9%,0,IF(Z23&lt;=19%,1,IF(Z23&lt;=29%,2,IF(Z23&lt;=100%,3,"Ошибка ввода"))))</f>
        <v>3</v>
      </c>
      <c r="AB20" s="19" t="s">
        <v>42</v>
      </c>
      <c r="AC20" s="95">
        <f>IF(AB23&lt;=9%,0,IF(AB23&lt;=19%,1,IF(AB23&lt;=29%,2,IF(AB23&lt;=100%,3,"Ошибка ввода"))))</f>
        <v>3</v>
      </c>
      <c r="AD20" s="19" t="s">
        <v>42</v>
      </c>
      <c r="AE20" s="95">
        <f>IF(AD23&lt;=9%,0,IF(AD23&lt;=19%,1,IF(AD23&lt;=29%,2,IF(AD23&lt;=100%,3,"Ошибка ввода"))))</f>
        <v>3</v>
      </c>
      <c r="AF20" s="19" t="s">
        <v>42</v>
      </c>
      <c r="AG20" s="95">
        <f>IF(AF23&lt;=9%,0,IF(AF23&lt;=19%,1,IF(AF23&lt;=29%,2,IF(AF23&lt;=100%,3,"Ошибка ввода"))))</f>
        <v>3</v>
      </c>
      <c r="AH20" s="19" t="s">
        <v>42</v>
      </c>
      <c r="AI20" s="95">
        <f>IF(AH23&lt;=9%,0,IF(AH23&lt;=19%,1,IF(AH23&lt;=29%,2,IF(AH23&lt;=100%,3,"Ошибка ввода"))))</f>
        <v>3</v>
      </c>
      <c r="AJ20" s="19" t="s">
        <v>42</v>
      </c>
      <c r="AK20" s="95">
        <f>IF(AJ23&lt;=9%,0,IF(AJ23&lt;=19%,1,IF(AJ23&lt;=29%,2,IF(AJ23&lt;=100%,3,"Ошибка ввода"))))</f>
        <v>2</v>
      </c>
      <c r="AL20" s="19" t="s">
        <v>42</v>
      </c>
      <c r="AM20" s="95">
        <f>IF(AL23&lt;=9%,0,IF(AL23&lt;=19%,1,IF(AL23&lt;=29%,2,IF(AL23&lt;=100%,3,"Ошибка ввода"))))</f>
        <v>3</v>
      </c>
      <c r="AN20" s="19" t="s">
        <v>42</v>
      </c>
      <c r="AO20" s="95">
        <f>IF(AN23&lt;=9%,0,IF(AN23&lt;=19%,1,IF(AN23&lt;=29%,2,IF(AN23&lt;=100%,3,"Ошибка ввода"))))</f>
        <v>3</v>
      </c>
      <c r="AP20" s="19" t="s">
        <v>42</v>
      </c>
      <c r="AQ20" s="95">
        <f>IF(AP23&lt;=9%,0,IF(AP23&lt;=19%,1,IF(AP23&lt;=29%,2,IF(AP23&lt;=100%,3,"Ошибка ввода"))))</f>
        <v>3</v>
      </c>
      <c r="AR20" s="19" t="s">
        <v>42</v>
      </c>
      <c r="AS20" s="95">
        <f>IF(AR23&lt;=9%,0,IF(AR23&lt;=19%,1,IF(AR23&lt;=29%,2,IF(AR23&lt;=100%,3,"Ошибка ввода"))))</f>
        <v>3</v>
      </c>
      <c r="AT20" s="19" t="s">
        <v>42</v>
      </c>
      <c r="AU20" s="95">
        <f>IF(AT23&lt;=9%,0,IF(AT23&lt;=19%,1,IF(AT23&lt;=29%,2,IF(AT23&lt;=100%,3,"Ошибка ввода"))))</f>
        <v>3</v>
      </c>
      <c r="AV20" s="19" t="s">
        <v>42</v>
      </c>
      <c r="AW20" s="95">
        <f>IF(AV23&lt;=9%,0,IF(AV23&lt;=19%,1,IF(AV23&lt;=29%,2,IF(AV23&lt;=100%,3,"Ошибка ввода"))))</f>
        <v>3</v>
      </c>
      <c r="AX20" s="19" t="s">
        <v>42</v>
      </c>
      <c r="AY20" s="95">
        <f>IF(AX23&lt;=9%,0,IF(AX23&lt;=19%,1,IF(AX23&lt;=29%,2,IF(AX23&lt;=100%,3,"Ошибка ввода"))))</f>
        <v>3</v>
      </c>
      <c r="AZ20" s="19" t="s">
        <v>42</v>
      </c>
      <c r="BA20" s="95">
        <f>IF(AZ23&lt;=9%,0,IF(AZ23&lt;=19%,1,IF(AZ23&lt;=29%,2,IF(AZ23&lt;=100%,3,"Ошибка ввода"))))</f>
        <v>3</v>
      </c>
      <c r="BB20" s="19" t="s">
        <v>42</v>
      </c>
      <c r="BC20" s="95">
        <f>IF(BB23&lt;=9%,0,IF(BB23&lt;=19%,1,IF(BB23&lt;=29%,2,IF(BB23&lt;=100%,3,"Ошибка ввода"))))</f>
        <v>0</v>
      </c>
      <c r="BD20" s="19" t="s">
        <v>42</v>
      </c>
      <c r="BE20" s="95">
        <f>IF(BD23&lt;=9%,0,IF(BD23&lt;=19%,1,IF(BD23&lt;=29%,2,IF(BD23&lt;=100%,3,"Ошибка ввода"))))</f>
        <v>3</v>
      </c>
      <c r="BF20" s="19" t="s">
        <v>42</v>
      </c>
      <c r="BG20" s="95">
        <f>IF(BF23&lt;=9%,0,IF(BF23&lt;=19%,1,IF(BF23&lt;=29%,2,IF(BF23&lt;=100%,3,"Ошибка ввода"))))</f>
        <v>3</v>
      </c>
      <c r="BH20" s="19" t="s">
        <v>42</v>
      </c>
      <c r="BI20" s="95">
        <f>IF(BH23&lt;=9%,0,IF(BH23&lt;=19%,1,IF(BH23&lt;=29%,2,IF(BH23&lt;=100%,3,"Ошибка ввода"))))</f>
        <v>3</v>
      </c>
      <c r="BJ20" s="19" t="s">
        <v>42</v>
      </c>
      <c r="BK20" s="95">
        <f>IF(BJ23&lt;=9%,0,IF(BJ23&lt;=19%,1,IF(BJ23&lt;=29%,2,IF(BJ23&lt;=100%,3,"Ошибка ввода"))))</f>
        <v>3</v>
      </c>
      <c r="BL20" s="19" t="s">
        <v>42</v>
      </c>
      <c r="BM20" s="95">
        <f>IF(BL23&lt;=9%,0,IF(BL23&lt;=19%,1,IF(BL23&lt;=29%,2,IF(BL23&lt;=100%,3,"Ошибка ввода"))))</f>
        <v>3</v>
      </c>
      <c r="BN20" s="19" t="s">
        <v>42</v>
      </c>
      <c r="BO20" s="96">
        <f>IF(BN23&lt;=9%,0,IF(BN23&lt;=19%,1,IF(BN23&lt;=29%,2,IF(BN23&lt;=100%,3,"Ошибка ввода"))))</f>
        <v>3</v>
      </c>
    </row>
    <row r="21" spans="1:67" ht="22.5" customHeight="1" x14ac:dyDescent="0.25">
      <c r="A21" s="95"/>
      <c r="B21" s="97"/>
      <c r="C21" s="95"/>
      <c r="D21" s="15" t="s">
        <v>79</v>
      </c>
      <c r="E21" s="98"/>
      <c r="F21" s="17">
        <v>75</v>
      </c>
      <c r="G21" s="96"/>
      <c r="H21" s="66">
        <v>37</v>
      </c>
      <c r="I21" s="95"/>
      <c r="J21" s="17">
        <v>47</v>
      </c>
      <c r="K21" s="95"/>
      <c r="L21" s="17">
        <v>31</v>
      </c>
      <c r="M21" s="95"/>
      <c r="N21" s="17">
        <v>64</v>
      </c>
      <c r="O21" s="95"/>
      <c r="P21" s="17">
        <v>27</v>
      </c>
      <c r="Q21" s="95"/>
      <c r="R21" s="17">
        <v>63</v>
      </c>
      <c r="S21" s="95"/>
      <c r="T21" s="17">
        <v>32</v>
      </c>
      <c r="U21" s="95"/>
      <c r="V21" s="17">
        <v>29</v>
      </c>
      <c r="W21" s="95"/>
      <c r="X21" s="17">
        <v>41</v>
      </c>
      <c r="Y21" s="95"/>
      <c r="Z21" s="17">
        <v>49</v>
      </c>
      <c r="AA21" s="95"/>
      <c r="AB21" s="17">
        <v>62</v>
      </c>
      <c r="AC21" s="95"/>
      <c r="AD21" s="17">
        <v>104</v>
      </c>
      <c r="AE21" s="95"/>
      <c r="AF21" s="17">
        <v>119</v>
      </c>
      <c r="AG21" s="95"/>
      <c r="AH21" s="17">
        <v>66</v>
      </c>
      <c r="AI21" s="95"/>
      <c r="AJ21" s="17">
        <v>108</v>
      </c>
      <c r="AK21" s="95"/>
      <c r="AL21" s="17">
        <v>40</v>
      </c>
      <c r="AM21" s="95"/>
      <c r="AN21" s="17">
        <v>67</v>
      </c>
      <c r="AO21" s="95"/>
      <c r="AP21" s="17">
        <v>61</v>
      </c>
      <c r="AQ21" s="95"/>
      <c r="AR21" s="17">
        <v>79</v>
      </c>
      <c r="AS21" s="95"/>
      <c r="AT21" s="17">
        <v>76</v>
      </c>
      <c r="AU21" s="95"/>
      <c r="AV21" s="17">
        <v>34</v>
      </c>
      <c r="AW21" s="95"/>
      <c r="AX21" s="17">
        <v>33</v>
      </c>
      <c r="AY21" s="95"/>
      <c r="AZ21" s="17">
        <v>44</v>
      </c>
      <c r="BA21" s="95"/>
      <c r="BB21" s="17">
        <v>66</v>
      </c>
      <c r="BC21" s="95"/>
      <c r="BD21" s="17">
        <v>58</v>
      </c>
      <c r="BE21" s="95"/>
      <c r="BF21" s="17">
        <v>77</v>
      </c>
      <c r="BG21" s="95"/>
      <c r="BH21" s="17">
        <v>61</v>
      </c>
      <c r="BI21" s="95"/>
      <c r="BJ21" s="17">
        <v>113</v>
      </c>
      <c r="BK21" s="95"/>
      <c r="BL21" s="17">
        <v>47</v>
      </c>
      <c r="BM21" s="95"/>
      <c r="BN21" s="17">
        <v>59</v>
      </c>
      <c r="BO21" s="96"/>
    </row>
    <row r="22" spans="1:67" ht="22.5" customHeight="1" x14ac:dyDescent="0.25">
      <c r="A22" s="95"/>
      <c r="B22" s="97"/>
      <c r="C22" s="95"/>
      <c r="D22" s="15" t="s">
        <v>80</v>
      </c>
      <c r="E22" s="98"/>
      <c r="F22" s="17">
        <v>42</v>
      </c>
      <c r="G22" s="96"/>
      <c r="H22" s="66">
        <v>23</v>
      </c>
      <c r="I22" s="95"/>
      <c r="J22" s="17">
        <v>4</v>
      </c>
      <c r="K22" s="95"/>
      <c r="L22" s="17">
        <v>31</v>
      </c>
      <c r="M22" s="95"/>
      <c r="N22" s="17">
        <v>64</v>
      </c>
      <c r="O22" s="95"/>
      <c r="P22" s="17">
        <v>25</v>
      </c>
      <c r="Q22" s="95"/>
      <c r="R22" s="17">
        <v>40</v>
      </c>
      <c r="S22" s="95"/>
      <c r="T22" s="17">
        <v>24</v>
      </c>
      <c r="U22" s="95"/>
      <c r="V22" s="17">
        <v>29</v>
      </c>
      <c r="W22" s="95"/>
      <c r="X22" s="17">
        <v>32</v>
      </c>
      <c r="Y22" s="95"/>
      <c r="Z22" s="17">
        <v>32</v>
      </c>
      <c r="AA22" s="95"/>
      <c r="AB22" s="17">
        <v>60</v>
      </c>
      <c r="AC22" s="95"/>
      <c r="AD22" s="17">
        <v>104</v>
      </c>
      <c r="AE22" s="95"/>
      <c r="AF22" s="17">
        <v>53</v>
      </c>
      <c r="AG22" s="95"/>
      <c r="AH22" s="17">
        <v>66</v>
      </c>
      <c r="AI22" s="95"/>
      <c r="AJ22" s="17">
        <v>30</v>
      </c>
      <c r="AK22" s="95"/>
      <c r="AL22" s="17">
        <v>20</v>
      </c>
      <c r="AM22" s="95"/>
      <c r="AN22" s="17">
        <v>67</v>
      </c>
      <c r="AO22" s="95"/>
      <c r="AP22" s="17">
        <v>58</v>
      </c>
      <c r="AQ22" s="95"/>
      <c r="AR22" s="17">
        <v>79</v>
      </c>
      <c r="AS22" s="95"/>
      <c r="AT22" s="17">
        <v>76</v>
      </c>
      <c r="AU22" s="95"/>
      <c r="AV22" s="17">
        <v>19</v>
      </c>
      <c r="AW22" s="95"/>
      <c r="AX22" s="17">
        <v>33</v>
      </c>
      <c r="AY22" s="95"/>
      <c r="AZ22" s="17">
        <v>41</v>
      </c>
      <c r="BA22" s="95"/>
      <c r="BB22" s="17">
        <v>0</v>
      </c>
      <c r="BC22" s="95"/>
      <c r="BD22" s="17">
        <v>58</v>
      </c>
      <c r="BE22" s="95"/>
      <c r="BF22" s="17">
        <v>65</v>
      </c>
      <c r="BG22" s="95"/>
      <c r="BH22" s="17">
        <v>61</v>
      </c>
      <c r="BI22" s="95"/>
      <c r="BJ22" s="17">
        <v>113</v>
      </c>
      <c r="BK22" s="95"/>
      <c r="BL22" s="17">
        <v>47</v>
      </c>
      <c r="BM22" s="95"/>
      <c r="BN22" s="17">
        <v>59</v>
      </c>
      <c r="BO22" s="96"/>
    </row>
    <row r="23" spans="1:67" ht="22.5" customHeight="1" x14ac:dyDescent="0.25">
      <c r="A23" s="95"/>
      <c r="B23" s="97"/>
      <c r="C23" s="95"/>
      <c r="D23" s="15" t="s">
        <v>81</v>
      </c>
      <c r="E23" s="98"/>
      <c r="F23" s="21">
        <f>F22/F21</f>
        <v>0.56000000000000005</v>
      </c>
      <c r="G23" s="96"/>
      <c r="H23" s="69">
        <f>H22/H21</f>
        <v>0.6216216216216216</v>
      </c>
      <c r="I23" s="95"/>
      <c r="J23" s="21">
        <f>J22/J21</f>
        <v>8.5106382978723402E-2</v>
      </c>
      <c r="K23" s="95"/>
      <c r="L23" s="21">
        <f>L22/L21</f>
        <v>1</v>
      </c>
      <c r="M23" s="95"/>
      <c r="N23" s="21">
        <f>N22/N21</f>
        <v>1</v>
      </c>
      <c r="O23" s="95"/>
      <c r="P23" s="21">
        <f>P22/P21</f>
        <v>0.92592592592592593</v>
      </c>
      <c r="Q23" s="95"/>
      <c r="R23" s="21">
        <f>R22/R21</f>
        <v>0.63492063492063489</v>
      </c>
      <c r="S23" s="95"/>
      <c r="T23" s="21">
        <f>T22/T21</f>
        <v>0.75</v>
      </c>
      <c r="U23" s="95"/>
      <c r="V23" s="21">
        <f>V22/V21</f>
        <v>1</v>
      </c>
      <c r="W23" s="95"/>
      <c r="X23" s="21">
        <f>X22/X21</f>
        <v>0.78048780487804881</v>
      </c>
      <c r="Y23" s="95"/>
      <c r="Z23" s="21">
        <f>Z22/Z21</f>
        <v>0.65306122448979587</v>
      </c>
      <c r="AA23" s="95"/>
      <c r="AB23" s="21">
        <f>AB22/AB21</f>
        <v>0.967741935483871</v>
      </c>
      <c r="AC23" s="95"/>
      <c r="AD23" s="21">
        <f>AD22/AD21</f>
        <v>1</v>
      </c>
      <c r="AE23" s="95"/>
      <c r="AF23" s="21">
        <f>AF22/AF21</f>
        <v>0.44537815126050423</v>
      </c>
      <c r="AG23" s="95"/>
      <c r="AH23" s="21">
        <f>AH22/AH21</f>
        <v>1</v>
      </c>
      <c r="AI23" s="95"/>
      <c r="AJ23" s="21">
        <f>AJ22/AJ21</f>
        <v>0.27777777777777779</v>
      </c>
      <c r="AK23" s="95"/>
      <c r="AL23" s="21">
        <f>AL22/AL21</f>
        <v>0.5</v>
      </c>
      <c r="AM23" s="95"/>
      <c r="AN23" s="21">
        <f>AN22/AN21</f>
        <v>1</v>
      </c>
      <c r="AO23" s="95"/>
      <c r="AP23" s="21">
        <f>AP22/AP21</f>
        <v>0.95081967213114749</v>
      </c>
      <c r="AQ23" s="95"/>
      <c r="AR23" s="21">
        <f>AR22/AR21</f>
        <v>1</v>
      </c>
      <c r="AS23" s="95"/>
      <c r="AT23" s="21">
        <f>AT22/AT21</f>
        <v>1</v>
      </c>
      <c r="AU23" s="95"/>
      <c r="AV23" s="21">
        <f>AV22/AV21</f>
        <v>0.55882352941176472</v>
      </c>
      <c r="AW23" s="95"/>
      <c r="AX23" s="21">
        <f>AX22/AX21</f>
        <v>1</v>
      </c>
      <c r="AY23" s="95"/>
      <c r="AZ23" s="21">
        <f>AZ22/AZ21</f>
        <v>0.93181818181818177</v>
      </c>
      <c r="BA23" s="95"/>
      <c r="BB23" s="21">
        <f>BB22/BB21</f>
        <v>0</v>
      </c>
      <c r="BC23" s="95"/>
      <c r="BD23" s="21">
        <f>BD22/BD21</f>
        <v>1</v>
      </c>
      <c r="BE23" s="95"/>
      <c r="BF23" s="21">
        <f>BF22/BF21</f>
        <v>0.8441558441558441</v>
      </c>
      <c r="BG23" s="95"/>
      <c r="BH23" s="21">
        <f>BH22/BH21</f>
        <v>1</v>
      </c>
      <c r="BI23" s="95"/>
      <c r="BJ23" s="21">
        <f>BJ22/BJ21</f>
        <v>1</v>
      </c>
      <c r="BK23" s="95"/>
      <c r="BL23" s="21">
        <f>BL22/BL21</f>
        <v>1</v>
      </c>
      <c r="BM23" s="95"/>
      <c r="BN23" s="21">
        <f>BN22/BN21</f>
        <v>1</v>
      </c>
      <c r="BO23" s="96"/>
    </row>
    <row r="24" spans="1:67" ht="39.75" customHeight="1" x14ac:dyDescent="0.25">
      <c r="A24" s="10">
        <v>5</v>
      </c>
      <c r="B24" s="11" t="s">
        <v>82</v>
      </c>
      <c r="C24" s="10" t="s">
        <v>42</v>
      </c>
      <c r="D24" s="10" t="s">
        <v>42</v>
      </c>
      <c r="E24" s="12">
        <f>SUM(E25:E26)</f>
        <v>3</v>
      </c>
      <c r="F24" s="13" t="s">
        <v>42</v>
      </c>
      <c r="G24" s="89">
        <f>SUM(G25:G26)</f>
        <v>3</v>
      </c>
      <c r="H24" s="65" t="s">
        <v>42</v>
      </c>
      <c r="I24" s="10">
        <f>SUM(I25:I26)</f>
        <v>3</v>
      </c>
      <c r="J24" s="13" t="s">
        <v>42</v>
      </c>
      <c r="K24" s="10">
        <f>SUM(K25:K26)</f>
        <v>3</v>
      </c>
      <c r="L24" s="13" t="s">
        <v>42</v>
      </c>
      <c r="M24" s="10">
        <f>SUM(M25:M26)</f>
        <v>3</v>
      </c>
      <c r="N24" s="13" t="s">
        <v>42</v>
      </c>
      <c r="O24" s="10">
        <f>SUM(O25:O26)</f>
        <v>3</v>
      </c>
      <c r="P24" s="13" t="s">
        <v>42</v>
      </c>
      <c r="Q24" s="10">
        <f>SUM(Q25:Q26)</f>
        <v>3</v>
      </c>
      <c r="R24" s="13" t="s">
        <v>42</v>
      </c>
      <c r="S24" s="10">
        <f>SUM(S25:S26)</f>
        <v>3</v>
      </c>
      <c r="T24" s="13" t="s">
        <v>42</v>
      </c>
      <c r="U24" s="10">
        <f>SUM(U25:U26)</f>
        <v>3</v>
      </c>
      <c r="V24" s="13" t="s">
        <v>42</v>
      </c>
      <c r="W24" s="10">
        <f>SUM(W25:W26)</f>
        <v>3</v>
      </c>
      <c r="X24" s="13" t="s">
        <v>42</v>
      </c>
      <c r="Y24" s="10">
        <f>SUM(Y25:Y26)</f>
        <v>3</v>
      </c>
      <c r="Z24" s="13" t="s">
        <v>42</v>
      </c>
      <c r="AA24" s="10">
        <f>SUM(AA25:AA26)</f>
        <v>3</v>
      </c>
      <c r="AB24" s="13" t="s">
        <v>42</v>
      </c>
      <c r="AC24" s="10">
        <f>SUM(AC25:AC26)</f>
        <v>3</v>
      </c>
      <c r="AD24" s="13" t="s">
        <v>42</v>
      </c>
      <c r="AE24" s="10">
        <f>SUM(AE25:AE26)</f>
        <v>3</v>
      </c>
      <c r="AF24" s="13" t="s">
        <v>42</v>
      </c>
      <c r="AG24" s="10">
        <f>SUM(AG25:AG26)</f>
        <v>3</v>
      </c>
      <c r="AH24" s="13" t="s">
        <v>42</v>
      </c>
      <c r="AI24" s="10">
        <f>SUM(AI25:AI26)</f>
        <v>3</v>
      </c>
      <c r="AJ24" s="13" t="s">
        <v>42</v>
      </c>
      <c r="AK24" s="10">
        <f>SUM(AK25:AK26)</f>
        <v>3</v>
      </c>
      <c r="AL24" s="13" t="s">
        <v>42</v>
      </c>
      <c r="AM24" s="10">
        <f>SUM(AM25:AM26)</f>
        <v>3</v>
      </c>
      <c r="AN24" s="13" t="s">
        <v>42</v>
      </c>
      <c r="AO24" s="10">
        <f>SUM(AO25:AO26)</f>
        <v>3</v>
      </c>
      <c r="AP24" s="13" t="s">
        <v>42</v>
      </c>
      <c r="AQ24" s="10">
        <f>SUM(AQ25:AQ26)</f>
        <v>3</v>
      </c>
      <c r="AR24" s="13" t="s">
        <v>42</v>
      </c>
      <c r="AS24" s="10">
        <f>SUM(AS25:AS26)</f>
        <v>3</v>
      </c>
      <c r="AT24" s="13" t="s">
        <v>42</v>
      </c>
      <c r="AU24" s="10">
        <f>SUM(AU25:AU26)</f>
        <v>3</v>
      </c>
      <c r="AV24" s="13" t="s">
        <v>42</v>
      </c>
      <c r="AW24" s="10">
        <f>SUM(AW25:AW26)</f>
        <v>3</v>
      </c>
      <c r="AX24" s="13" t="s">
        <v>42</v>
      </c>
      <c r="AY24" s="10">
        <f>SUM(AY25:AY26)</f>
        <v>3</v>
      </c>
      <c r="AZ24" s="13" t="s">
        <v>42</v>
      </c>
      <c r="BA24" s="10">
        <f>SUM(BA25:BA26)</f>
        <v>3</v>
      </c>
      <c r="BB24" s="13" t="s">
        <v>42</v>
      </c>
      <c r="BC24" s="10">
        <f>SUM(BC25:BC26)</f>
        <v>3</v>
      </c>
      <c r="BD24" s="13" t="s">
        <v>42</v>
      </c>
      <c r="BE24" s="10">
        <f>SUM(BE25:BE26)</f>
        <v>3</v>
      </c>
      <c r="BF24" s="13" t="s">
        <v>42</v>
      </c>
      <c r="BG24" s="10">
        <f>SUM(BG25:BG26)</f>
        <v>3</v>
      </c>
      <c r="BH24" s="13" t="s">
        <v>42</v>
      </c>
      <c r="BI24" s="10">
        <f>SUM(BI25:BI26)</f>
        <v>3</v>
      </c>
      <c r="BJ24" s="13" t="s">
        <v>42</v>
      </c>
      <c r="BK24" s="10">
        <f>SUM(BK25:BK26)</f>
        <v>3</v>
      </c>
      <c r="BL24" s="13" t="s">
        <v>42</v>
      </c>
      <c r="BM24" s="10">
        <f>SUM(BM25:BM26)</f>
        <v>3</v>
      </c>
      <c r="BN24" s="13" t="s">
        <v>42</v>
      </c>
      <c r="BO24" s="89">
        <f>SUM(BO25:BO26)</f>
        <v>3</v>
      </c>
    </row>
    <row r="25" spans="1:67" ht="90" customHeight="1" x14ac:dyDescent="0.25">
      <c r="A25" s="14" t="s">
        <v>83</v>
      </c>
      <c r="B25" s="15" t="s">
        <v>84</v>
      </c>
      <c r="C25" s="14" t="s">
        <v>85</v>
      </c>
      <c r="D25" s="15" t="s">
        <v>86</v>
      </c>
      <c r="E25" s="16">
        <v>3</v>
      </c>
      <c r="F25" s="17">
        <v>0</v>
      </c>
      <c r="G25" s="90">
        <f>IF(ISBLANK(F25),0,IF(F25&lt;0,"Ошибка ввода",IF(F25&lt;=$E$25,$E$25-F25,0)))</f>
        <v>3</v>
      </c>
      <c r="H25" s="66">
        <v>0</v>
      </c>
      <c r="I25" s="14">
        <f>IF(ISBLANK(H25),0,IF(H25&lt;0,"Ошибка ввода",IF(H25&lt;=$E$25,$E$25-H25,0)))</f>
        <v>3</v>
      </c>
      <c r="J25" s="17">
        <v>0</v>
      </c>
      <c r="K25" s="14">
        <f>IF(ISBLANK(J25),0,IF(J25&lt;0,"Ошибка ввода",IF(J25&lt;=$E$25,$E$25-J25,0)))</f>
        <v>3</v>
      </c>
      <c r="L25" s="17">
        <v>0</v>
      </c>
      <c r="M25" s="14">
        <f>IF(ISBLANK(L25),0,IF(L25&lt;0,"Ошибка ввода",IF(L25&lt;=$E$25,$E$25-L25,0)))</f>
        <v>3</v>
      </c>
      <c r="N25" s="17">
        <v>0</v>
      </c>
      <c r="O25" s="14">
        <f>IF(ISBLANK(N25),0,IF(N25&lt;0,"Ошибка ввода",IF(N25&lt;=$E$25,$E$25-N25,0)))</f>
        <v>3</v>
      </c>
      <c r="P25" s="17">
        <v>0</v>
      </c>
      <c r="Q25" s="14">
        <f>IF(ISBLANK(P25),0,IF(P25&lt;0,"Ошибка ввода",IF(P25&lt;=$E$25,$E$25-P25,0)))</f>
        <v>3</v>
      </c>
      <c r="R25" s="17">
        <v>0</v>
      </c>
      <c r="S25" s="14">
        <f>IF(ISBLANK(R25),0,IF(R25&lt;0,"Ошибка ввода",IF(R25&lt;=$E$25,$E$25-R25,0)))</f>
        <v>3</v>
      </c>
      <c r="T25" s="17">
        <v>0</v>
      </c>
      <c r="U25" s="14">
        <f>IF(ISBLANK(T25),0,IF(T25&lt;0,"Ошибка ввода",IF(T25&lt;=$E$25,$E$25-T25,0)))</f>
        <v>3</v>
      </c>
      <c r="V25" s="17">
        <v>0</v>
      </c>
      <c r="W25" s="14">
        <f>IF(ISBLANK(V25),0,IF(V25&lt;0,"Ошибка ввода",IF(V25&lt;=$E$25,$E$25-V25,0)))</f>
        <v>3</v>
      </c>
      <c r="X25" s="17">
        <v>0</v>
      </c>
      <c r="Y25" s="14">
        <f>IF(ISBLANK(X25),0,IF(X25&lt;0,"Ошибка ввода",IF(X25&lt;=$E$25,$E$25-X25,0)))</f>
        <v>3</v>
      </c>
      <c r="Z25" s="17">
        <v>0</v>
      </c>
      <c r="AA25" s="14">
        <f>IF(ISBLANK(Z25),0,IF(Z25&lt;0,"Ошибка ввода",IF(Z25&lt;=$E$25,$E$25-Z25,0)))</f>
        <v>3</v>
      </c>
      <c r="AB25" s="17">
        <v>0</v>
      </c>
      <c r="AC25" s="14">
        <f>IF(ISBLANK(AB25),0,IF(AB25&lt;0,"Ошибка ввода",IF(AB25&lt;=$E$25,$E$25-AB25,0)))</f>
        <v>3</v>
      </c>
      <c r="AD25" s="17">
        <v>0</v>
      </c>
      <c r="AE25" s="14">
        <f>IF(ISBLANK(AD25),0,IF(AD25&lt;0,"Ошибка ввода",IF(AD25&lt;=$E$25,$E$25-AD25,0)))</f>
        <v>3</v>
      </c>
      <c r="AF25" s="17">
        <v>0</v>
      </c>
      <c r="AG25" s="14">
        <f>IF(ISBLANK(AF25),0,IF(AF25&lt;0,"Ошибка ввода",IF(AF25&lt;=$E$25,$E$25-AF25,0)))</f>
        <v>3</v>
      </c>
      <c r="AH25" s="17">
        <v>0</v>
      </c>
      <c r="AI25" s="14">
        <f>IF(ISBLANK(AH25),0,IF(AH25&lt;0,"Ошибка ввода",IF(AH25&lt;=$E$25,$E$25-AH25,0)))</f>
        <v>3</v>
      </c>
      <c r="AJ25" s="17">
        <v>0</v>
      </c>
      <c r="AK25" s="14">
        <f>IF(ISBLANK(AJ25),0,IF(AJ25&lt;0,"Ошибка ввода",IF(AJ25&lt;=$E$25,$E$25-AJ25,0)))</f>
        <v>3</v>
      </c>
      <c r="AL25" s="17">
        <v>0</v>
      </c>
      <c r="AM25" s="14">
        <f>IF(ISBLANK(AL25),0,IF(AL25&lt;0,"Ошибка ввода",IF(AL25&lt;=$E$25,$E$25-AL25,0)))</f>
        <v>3</v>
      </c>
      <c r="AN25" s="17">
        <v>0</v>
      </c>
      <c r="AO25" s="14">
        <f>IF(ISBLANK(AN25),0,IF(AN25&lt;0,"Ошибка ввода",IF(AN25&lt;=$E$25,$E$25-AN25,0)))</f>
        <v>3</v>
      </c>
      <c r="AP25" s="17">
        <v>0</v>
      </c>
      <c r="AQ25" s="14">
        <f>IF(ISBLANK(AP25),0,IF(AP25&lt;0,"Ошибка ввода",IF(AP25&lt;=$E$25,$E$25-AP25,0)))</f>
        <v>3</v>
      </c>
      <c r="AR25" s="17">
        <v>0</v>
      </c>
      <c r="AS25" s="14">
        <f>IF(ISBLANK(AR25),0,IF(AR25&lt;0,"Ошибка ввода",IF(AR25&lt;=$E$25,$E$25-AR25,0)))</f>
        <v>3</v>
      </c>
      <c r="AT25" s="17">
        <v>0</v>
      </c>
      <c r="AU25" s="14">
        <f>IF(ISBLANK(AT25),0,IF(AT25&lt;0,"Ошибка ввода",IF(AT25&lt;=$E$25,$E$25-AT25,0)))</f>
        <v>3</v>
      </c>
      <c r="AV25" s="17">
        <v>0</v>
      </c>
      <c r="AW25" s="14">
        <f>IF(ISBLANK(AV25),0,IF(AV25&lt;0,"Ошибка ввода",IF(AV25&lt;=$E$25,$E$25-AV25,0)))</f>
        <v>3</v>
      </c>
      <c r="AX25" s="17">
        <v>0</v>
      </c>
      <c r="AY25" s="14">
        <f>IF(ISBLANK(AX25),0,IF(AX25&lt;0,"Ошибка ввода",IF(AX25&lt;=$E$25,$E$25-AX25,0)))</f>
        <v>3</v>
      </c>
      <c r="AZ25" s="17">
        <v>0</v>
      </c>
      <c r="BA25" s="14">
        <f>IF(ISBLANK(AZ25),0,IF(AZ25&lt;0,"Ошибка ввода",IF(AZ25&lt;=$E$25,$E$25-AZ25,0)))</f>
        <v>3</v>
      </c>
      <c r="BB25" s="17">
        <v>0</v>
      </c>
      <c r="BC25" s="14">
        <f>IF(ISBLANK(BB25),0,IF(BB25&lt;0,"Ошибка ввода",IF(BB25&lt;=$E$25,$E$25-BB25,0)))</f>
        <v>3</v>
      </c>
      <c r="BD25" s="17">
        <v>0</v>
      </c>
      <c r="BE25" s="14">
        <f>IF(ISBLANK(BD25),0,IF(BD25&lt;0,"Ошибка ввода",IF(BD25&lt;=$E$25,$E$25-BD25,0)))</f>
        <v>3</v>
      </c>
      <c r="BF25" s="17">
        <v>0</v>
      </c>
      <c r="BG25" s="14">
        <f>IF(ISBLANK(BF25),0,IF(BF25&lt;0,"Ошибка ввода",IF(BF25&lt;=$E$25,$E$25-BF25,0)))</f>
        <v>3</v>
      </c>
      <c r="BH25" s="17">
        <v>0</v>
      </c>
      <c r="BI25" s="14">
        <f>IF(ISBLANK(BH25),0,IF(BH25&lt;0,"Ошибка ввода",IF(BH25&lt;=$E$25,$E$25-BH25,0)))</f>
        <v>3</v>
      </c>
      <c r="BJ25" s="17">
        <v>0</v>
      </c>
      <c r="BK25" s="14">
        <f>IF(ISBLANK(BJ25),0,IF(BJ25&lt;0,"Ошибка ввода",IF(BJ25&lt;=$E$25,$E$25-BJ25,0)))</f>
        <v>3</v>
      </c>
      <c r="BL25" s="17">
        <v>0</v>
      </c>
      <c r="BM25" s="14">
        <f>IF(ISBLANK(BL25),0,IF(BL25&lt;0,"Ошибка ввода",IF(BL25&lt;=$E$25,$E$25-BL25,0)))</f>
        <v>3</v>
      </c>
      <c r="BN25" s="17">
        <v>0</v>
      </c>
      <c r="BO25" s="90">
        <f>IF(ISBLANK(BN25),0,IF(BN25&lt;0,"Ошибка ввода",IF(BN25&lt;=$E$25,$E$25-BN25,0)))</f>
        <v>3</v>
      </c>
    </row>
    <row r="26" spans="1:67" s="27" customFormat="1" ht="48" customHeight="1" x14ac:dyDescent="0.25">
      <c r="A26" s="23" t="s">
        <v>87</v>
      </c>
      <c r="B26" s="24" t="s">
        <v>88</v>
      </c>
      <c r="C26" s="23" t="s">
        <v>85</v>
      </c>
      <c r="D26" s="24" t="s">
        <v>170</v>
      </c>
      <c r="E26" s="25" t="s">
        <v>42</v>
      </c>
      <c r="F26" s="26" t="s">
        <v>42</v>
      </c>
      <c r="G26" s="72" t="s">
        <v>42</v>
      </c>
      <c r="H26" s="88" t="s">
        <v>42</v>
      </c>
      <c r="I26" s="23" t="s">
        <v>42</v>
      </c>
      <c r="J26" s="26" t="s">
        <v>42</v>
      </c>
      <c r="K26" s="23" t="s">
        <v>42</v>
      </c>
      <c r="L26" s="26" t="s">
        <v>42</v>
      </c>
      <c r="M26" s="23" t="s">
        <v>42</v>
      </c>
      <c r="N26" s="26" t="s">
        <v>42</v>
      </c>
      <c r="O26" s="23" t="s">
        <v>42</v>
      </c>
      <c r="P26" s="26" t="s">
        <v>42</v>
      </c>
      <c r="Q26" s="23" t="s">
        <v>42</v>
      </c>
      <c r="R26" s="26" t="s">
        <v>42</v>
      </c>
      <c r="S26" s="23" t="s">
        <v>42</v>
      </c>
      <c r="T26" s="26" t="s">
        <v>42</v>
      </c>
      <c r="U26" s="23" t="s">
        <v>42</v>
      </c>
      <c r="V26" s="26" t="s">
        <v>42</v>
      </c>
      <c r="W26" s="23" t="s">
        <v>42</v>
      </c>
      <c r="X26" s="26" t="s">
        <v>42</v>
      </c>
      <c r="Y26" s="23" t="s">
        <v>42</v>
      </c>
      <c r="Z26" s="26" t="s">
        <v>42</v>
      </c>
      <c r="AA26" s="23" t="s">
        <v>42</v>
      </c>
      <c r="AB26" s="26" t="s">
        <v>42</v>
      </c>
      <c r="AC26" s="23" t="s">
        <v>42</v>
      </c>
      <c r="AD26" s="26" t="s">
        <v>42</v>
      </c>
      <c r="AE26" s="23" t="s">
        <v>42</v>
      </c>
      <c r="AF26" s="26" t="s">
        <v>42</v>
      </c>
      <c r="AG26" s="23" t="s">
        <v>42</v>
      </c>
      <c r="AH26" s="26" t="s">
        <v>42</v>
      </c>
      <c r="AI26" s="23" t="s">
        <v>42</v>
      </c>
      <c r="AJ26" s="26" t="s">
        <v>42</v>
      </c>
      <c r="AK26" s="23" t="s">
        <v>42</v>
      </c>
      <c r="AL26" s="26" t="s">
        <v>42</v>
      </c>
      <c r="AM26" s="23" t="s">
        <v>42</v>
      </c>
      <c r="AN26" s="26" t="s">
        <v>42</v>
      </c>
      <c r="AO26" s="23" t="s">
        <v>42</v>
      </c>
      <c r="AP26" s="26" t="s">
        <v>42</v>
      </c>
      <c r="AQ26" s="23" t="s">
        <v>42</v>
      </c>
      <c r="AR26" s="26" t="s">
        <v>42</v>
      </c>
      <c r="AS26" s="23" t="s">
        <v>42</v>
      </c>
      <c r="AT26" s="26" t="s">
        <v>42</v>
      </c>
      <c r="AU26" s="23" t="s">
        <v>42</v>
      </c>
      <c r="AV26" s="26" t="s">
        <v>42</v>
      </c>
      <c r="AW26" s="23" t="s">
        <v>42</v>
      </c>
      <c r="AX26" s="26" t="s">
        <v>42</v>
      </c>
      <c r="AY26" s="23" t="s">
        <v>42</v>
      </c>
      <c r="AZ26" s="26" t="s">
        <v>42</v>
      </c>
      <c r="BA26" s="23" t="s">
        <v>42</v>
      </c>
      <c r="BB26" s="26" t="s">
        <v>42</v>
      </c>
      <c r="BC26" s="23" t="s">
        <v>42</v>
      </c>
      <c r="BD26" s="26" t="s">
        <v>42</v>
      </c>
      <c r="BE26" s="23" t="s">
        <v>42</v>
      </c>
      <c r="BF26" s="26" t="s">
        <v>42</v>
      </c>
      <c r="BG26" s="23" t="s">
        <v>42</v>
      </c>
      <c r="BH26" s="26" t="s">
        <v>42</v>
      </c>
      <c r="BI26" s="23" t="s">
        <v>42</v>
      </c>
      <c r="BJ26" s="26" t="s">
        <v>42</v>
      </c>
      <c r="BK26" s="23" t="s">
        <v>42</v>
      </c>
      <c r="BL26" s="26" t="s">
        <v>42</v>
      </c>
      <c r="BM26" s="23" t="s">
        <v>42</v>
      </c>
      <c r="BN26" s="26" t="s">
        <v>42</v>
      </c>
      <c r="BO26" s="72" t="s">
        <v>42</v>
      </c>
    </row>
    <row r="27" spans="1:67" x14ac:dyDescent="0.25">
      <c r="A27" s="28"/>
      <c r="B27" s="29"/>
      <c r="C27" s="28"/>
      <c r="D27" s="30" t="s">
        <v>89</v>
      </c>
      <c r="E27" s="31">
        <f>SUM(E4,E7,E16,E18,E24)</f>
        <v>36</v>
      </c>
      <c r="F27" s="19" t="s">
        <v>42</v>
      </c>
      <c r="G27" s="91">
        <f>SUM(G4,G7,G16,G18,G24)</f>
        <v>30</v>
      </c>
      <c r="H27" s="68" t="s">
        <v>42</v>
      </c>
      <c r="I27" s="31">
        <f>SUM(I4,I7,I16,I18,I24)</f>
        <v>24</v>
      </c>
      <c r="J27" s="19" t="s">
        <v>42</v>
      </c>
      <c r="K27" s="31">
        <f>SUM(K4,K7,K16,K18,K24)</f>
        <v>28</v>
      </c>
      <c r="L27" s="19" t="s">
        <v>42</v>
      </c>
      <c r="M27" s="31">
        <f>SUM(M4,M7,M16,M18,M24)</f>
        <v>28</v>
      </c>
      <c r="N27" s="19" t="s">
        <v>42</v>
      </c>
      <c r="O27" s="31">
        <f>SUM(O4,O7,O16,O18,O24)</f>
        <v>28</v>
      </c>
      <c r="P27" s="19" t="s">
        <v>42</v>
      </c>
      <c r="Q27" s="31">
        <f>SUM(Q4,Q7,Q16,Q18,Q24)</f>
        <v>31</v>
      </c>
      <c r="R27" s="19" t="s">
        <v>42</v>
      </c>
      <c r="S27" s="31">
        <f>SUM(S4,S7,S16,S18,S24)</f>
        <v>30</v>
      </c>
      <c r="T27" s="19" t="s">
        <v>42</v>
      </c>
      <c r="U27" s="31">
        <f>SUM(U4,U7,U16,U18,U24)</f>
        <v>30</v>
      </c>
      <c r="V27" s="19" t="s">
        <v>42</v>
      </c>
      <c r="W27" s="31">
        <f>SUM(W4,W7,W16,W18,W24)</f>
        <v>32</v>
      </c>
      <c r="X27" s="19" t="s">
        <v>42</v>
      </c>
      <c r="Y27" s="31">
        <f>SUM(Y4,Y7,Y16,Y18,Y24)</f>
        <v>31</v>
      </c>
      <c r="Z27" s="19" t="s">
        <v>42</v>
      </c>
      <c r="AA27" s="31">
        <f>SUM(AA4,AA7,AA16,AA18,AA24)</f>
        <v>31</v>
      </c>
      <c r="AB27" s="19" t="s">
        <v>42</v>
      </c>
      <c r="AC27" s="31">
        <f>SUM(AC4,AC7,AC16,AC18,AC24)</f>
        <v>31</v>
      </c>
      <c r="AD27" s="19" t="s">
        <v>42</v>
      </c>
      <c r="AE27" s="31">
        <f>SUM(AE4,AE7,AE16,AE18,AE24)</f>
        <v>33</v>
      </c>
      <c r="AF27" s="19" t="s">
        <v>42</v>
      </c>
      <c r="AG27" s="31">
        <f>SUM(AG4,AG7,AG16,AG18,AG24)</f>
        <v>32</v>
      </c>
      <c r="AH27" s="19" t="s">
        <v>42</v>
      </c>
      <c r="AI27" s="31">
        <f>SUM(AI4,AI7,AI16,AI18,AI24)</f>
        <v>31</v>
      </c>
      <c r="AJ27" s="19" t="s">
        <v>42</v>
      </c>
      <c r="AK27" s="31">
        <f>SUM(AK4,AK7,AK16,AK18,AK24)</f>
        <v>31</v>
      </c>
      <c r="AL27" s="19" t="s">
        <v>42</v>
      </c>
      <c r="AM27" s="31">
        <f>SUM(AM4,AM7,AM16,AM18,AM24)</f>
        <v>31</v>
      </c>
      <c r="AN27" s="19" t="s">
        <v>42</v>
      </c>
      <c r="AO27" s="31">
        <f>SUM(AO4,AO7,AO16,AO18,AO24)</f>
        <v>32</v>
      </c>
      <c r="AP27" s="19" t="s">
        <v>42</v>
      </c>
      <c r="AQ27" s="31">
        <f>SUM(AQ4,AQ7,AQ16,AQ18,AQ24)</f>
        <v>29</v>
      </c>
      <c r="AR27" s="19" t="s">
        <v>42</v>
      </c>
      <c r="AS27" s="31">
        <f>SUM(AS4,AS7,AS16,AS18,AS24)</f>
        <v>30</v>
      </c>
      <c r="AT27" s="19" t="s">
        <v>42</v>
      </c>
      <c r="AU27" s="31">
        <f>SUM(AU4,AU7,AU16,AU18,AU24)</f>
        <v>34</v>
      </c>
      <c r="AV27" s="19" t="s">
        <v>42</v>
      </c>
      <c r="AW27" s="31">
        <f>SUM(AW4,AW7,AW16,AW18,AW24)</f>
        <v>31</v>
      </c>
      <c r="AX27" s="19" t="s">
        <v>42</v>
      </c>
      <c r="AY27" s="31">
        <f>SUM(AY4,AY7,AY16,AY18,AY24)</f>
        <v>30</v>
      </c>
      <c r="AZ27" s="19" t="s">
        <v>42</v>
      </c>
      <c r="BA27" s="31">
        <f>SUM(BA4,BA7,BA16,BA18,BA24)</f>
        <v>31</v>
      </c>
      <c r="BB27" s="19" t="s">
        <v>42</v>
      </c>
      <c r="BC27" s="31">
        <f>SUM(BC4,BC7,BC16,BC18,BC24)</f>
        <v>24</v>
      </c>
      <c r="BD27" s="19" t="s">
        <v>42</v>
      </c>
      <c r="BE27" s="31">
        <f>SUM(BE4,BE7,BE16,BE18,BE24)</f>
        <v>29</v>
      </c>
      <c r="BF27" s="19" t="s">
        <v>42</v>
      </c>
      <c r="BG27" s="31">
        <f>SUM(BG4,BG7,BG16,BG18,BG24)</f>
        <v>31</v>
      </c>
      <c r="BH27" s="19" t="s">
        <v>42</v>
      </c>
      <c r="BI27" s="31">
        <f>SUM(BI4,BI7,BI16,BI18,BI24)</f>
        <v>27</v>
      </c>
      <c r="BJ27" s="19" t="s">
        <v>42</v>
      </c>
      <c r="BK27" s="31">
        <f>SUM(BK4,BK7,BK16,BK18,BK24)</f>
        <v>30</v>
      </c>
      <c r="BL27" s="19" t="s">
        <v>42</v>
      </c>
      <c r="BM27" s="31">
        <f>SUM(BM4,BM7,BM16,BM18,BM24)</f>
        <v>30</v>
      </c>
      <c r="BN27" s="19" t="s">
        <v>42</v>
      </c>
      <c r="BO27" s="91">
        <f>SUM(BO4,BO7,BO16,BO18,BO24)</f>
        <v>32</v>
      </c>
    </row>
    <row r="28" spans="1:67" s="35" customFormat="1" ht="12" thickBot="1" x14ac:dyDescent="0.3">
      <c r="A28" s="4"/>
      <c r="B28" s="32"/>
      <c r="C28" s="4"/>
      <c r="D28" s="33" t="s">
        <v>90</v>
      </c>
      <c r="E28" s="5" t="s">
        <v>42</v>
      </c>
      <c r="F28" s="34" t="str">
        <f>IF(G28&lt;=40%,"Низкий",IF(G28&lt;=80%,"Средний","Высокий"))</f>
        <v>Высокий</v>
      </c>
      <c r="G28" s="92">
        <f>G27/$E$27</f>
        <v>0.83333333333333337</v>
      </c>
      <c r="H28" s="34" t="str">
        <f t="shared" ref="H28" si="30">IF(I28&lt;=40%,"Низкий",IF(I28&lt;=80%,"Средний","Высокий"))</f>
        <v>Средний</v>
      </c>
      <c r="I28" s="92">
        <f t="shared" ref="I28" si="31">I27/$E$27</f>
        <v>0.66666666666666663</v>
      </c>
      <c r="J28" s="34" t="str">
        <f t="shared" ref="J28" si="32">IF(K28&lt;=40%,"Низкий",IF(K28&lt;=80%,"Средний","Высокий"))</f>
        <v>Средний</v>
      </c>
      <c r="K28" s="92">
        <f t="shared" ref="K28" si="33">K27/$E$27</f>
        <v>0.77777777777777779</v>
      </c>
      <c r="L28" s="34" t="str">
        <f t="shared" ref="L28" si="34">IF(M28&lt;=40%,"Низкий",IF(M28&lt;=80%,"Средний","Высокий"))</f>
        <v>Средний</v>
      </c>
      <c r="M28" s="92">
        <f t="shared" ref="M28" si="35">M27/$E$27</f>
        <v>0.77777777777777779</v>
      </c>
      <c r="N28" s="34" t="str">
        <f t="shared" ref="N28" si="36">IF(O28&lt;=40%,"Низкий",IF(O28&lt;=80%,"Средний","Высокий"))</f>
        <v>Средний</v>
      </c>
      <c r="O28" s="92">
        <f t="shared" ref="O28" si="37">O27/$E$27</f>
        <v>0.77777777777777779</v>
      </c>
      <c r="P28" s="34" t="str">
        <f t="shared" ref="P28" si="38">IF(Q28&lt;=40%,"Низкий",IF(Q28&lt;=80%,"Средний","Высокий"))</f>
        <v>Высокий</v>
      </c>
      <c r="Q28" s="92">
        <f t="shared" ref="Q28" si="39">Q27/$E$27</f>
        <v>0.86111111111111116</v>
      </c>
      <c r="R28" s="34" t="str">
        <f t="shared" ref="R28" si="40">IF(S28&lt;=40%,"Низкий",IF(S28&lt;=80%,"Средний","Высокий"))</f>
        <v>Высокий</v>
      </c>
      <c r="S28" s="92">
        <f t="shared" ref="S28" si="41">S27/$E$27</f>
        <v>0.83333333333333337</v>
      </c>
      <c r="T28" s="34" t="str">
        <f t="shared" ref="T28" si="42">IF(U28&lt;=40%,"Низкий",IF(U28&lt;=80%,"Средний","Высокий"))</f>
        <v>Высокий</v>
      </c>
      <c r="U28" s="92">
        <f t="shared" ref="U28" si="43">U27/$E$27</f>
        <v>0.83333333333333337</v>
      </c>
      <c r="V28" s="34" t="str">
        <f t="shared" ref="V28" si="44">IF(W28&lt;=40%,"Низкий",IF(W28&lt;=80%,"Средний","Высокий"))</f>
        <v>Высокий</v>
      </c>
      <c r="W28" s="92">
        <f t="shared" ref="W28" si="45">W27/$E$27</f>
        <v>0.88888888888888884</v>
      </c>
      <c r="X28" s="34" t="str">
        <f t="shared" ref="X28" si="46">IF(Y28&lt;=40%,"Низкий",IF(Y28&lt;=80%,"Средний","Высокий"))</f>
        <v>Высокий</v>
      </c>
      <c r="Y28" s="92">
        <f t="shared" ref="Y28" si="47">Y27/$E$27</f>
        <v>0.86111111111111116</v>
      </c>
      <c r="Z28" s="34" t="str">
        <f t="shared" ref="Z28" si="48">IF(AA28&lt;=40%,"Низкий",IF(AA28&lt;=80%,"Средний","Высокий"))</f>
        <v>Высокий</v>
      </c>
      <c r="AA28" s="92">
        <f t="shared" ref="AA28" si="49">AA27/$E$27</f>
        <v>0.86111111111111116</v>
      </c>
      <c r="AB28" s="34" t="str">
        <f t="shared" ref="AB28" si="50">IF(AC28&lt;=40%,"Низкий",IF(AC28&lt;=80%,"Средний","Высокий"))</f>
        <v>Высокий</v>
      </c>
      <c r="AC28" s="92">
        <f t="shared" ref="AC28" si="51">AC27/$E$27</f>
        <v>0.86111111111111116</v>
      </c>
      <c r="AD28" s="34" t="str">
        <f t="shared" ref="AD28" si="52">IF(AE28&lt;=40%,"Низкий",IF(AE28&lt;=80%,"Средний","Высокий"))</f>
        <v>Высокий</v>
      </c>
      <c r="AE28" s="92">
        <f t="shared" ref="AE28" si="53">AE27/$E$27</f>
        <v>0.91666666666666663</v>
      </c>
      <c r="AF28" s="34" t="str">
        <f t="shared" ref="AF28" si="54">IF(AG28&lt;=40%,"Низкий",IF(AG28&lt;=80%,"Средний","Высокий"))</f>
        <v>Высокий</v>
      </c>
      <c r="AG28" s="92">
        <f t="shared" ref="AG28" si="55">AG27/$E$27</f>
        <v>0.88888888888888884</v>
      </c>
      <c r="AH28" s="34" t="str">
        <f t="shared" ref="AH28" si="56">IF(AI28&lt;=40%,"Низкий",IF(AI28&lt;=80%,"Средний","Высокий"))</f>
        <v>Высокий</v>
      </c>
      <c r="AI28" s="92">
        <f t="shared" ref="AI28" si="57">AI27/$E$27</f>
        <v>0.86111111111111116</v>
      </c>
      <c r="AJ28" s="34" t="str">
        <f t="shared" ref="AJ28" si="58">IF(AK28&lt;=40%,"Низкий",IF(AK28&lt;=80%,"Средний","Высокий"))</f>
        <v>Высокий</v>
      </c>
      <c r="AK28" s="92">
        <f t="shared" ref="AK28" si="59">AK27/$E$27</f>
        <v>0.86111111111111116</v>
      </c>
      <c r="AL28" s="34" t="str">
        <f t="shared" ref="AL28" si="60">IF(AM28&lt;=40%,"Низкий",IF(AM28&lt;=80%,"Средний","Высокий"))</f>
        <v>Высокий</v>
      </c>
      <c r="AM28" s="92">
        <f t="shared" ref="AM28" si="61">AM27/$E$27</f>
        <v>0.86111111111111116</v>
      </c>
      <c r="AN28" s="34" t="str">
        <f t="shared" ref="AN28" si="62">IF(AO28&lt;=40%,"Низкий",IF(AO28&lt;=80%,"Средний","Высокий"))</f>
        <v>Высокий</v>
      </c>
      <c r="AO28" s="92">
        <f t="shared" ref="AO28" si="63">AO27/$E$27</f>
        <v>0.88888888888888884</v>
      </c>
      <c r="AP28" s="34" t="str">
        <f t="shared" ref="AP28" si="64">IF(AQ28&lt;=40%,"Низкий",IF(AQ28&lt;=80%,"Средний","Высокий"))</f>
        <v>Высокий</v>
      </c>
      <c r="AQ28" s="92">
        <f t="shared" ref="AQ28" si="65">AQ27/$E$27</f>
        <v>0.80555555555555558</v>
      </c>
      <c r="AR28" s="34" t="str">
        <f t="shared" ref="AR28" si="66">IF(AS28&lt;=40%,"Низкий",IF(AS28&lt;=80%,"Средний","Высокий"))</f>
        <v>Высокий</v>
      </c>
      <c r="AS28" s="92">
        <f t="shared" ref="AS28" si="67">AS27/$E$27</f>
        <v>0.83333333333333337</v>
      </c>
      <c r="AT28" s="34" t="str">
        <f t="shared" ref="AT28" si="68">IF(AU28&lt;=40%,"Низкий",IF(AU28&lt;=80%,"Средний","Высокий"))</f>
        <v>Высокий</v>
      </c>
      <c r="AU28" s="92">
        <f t="shared" ref="AU28" si="69">AU27/$E$27</f>
        <v>0.94444444444444442</v>
      </c>
      <c r="AV28" s="34" t="str">
        <f t="shared" ref="AV28" si="70">IF(AW28&lt;=40%,"Низкий",IF(AW28&lt;=80%,"Средний","Высокий"))</f>
        <v>Высокий</v>
      </c>
      <c r="AW28" s="92">
        <f t="shared" ref="AW28" si="71">AW27/$E$27</f>
        <v>0.86111111111111116</v>
      </c>
      <c r="AX28" s="34" t="str">
        <f t="shared" ref="AX28" si="72">IF(AY28&lt;=40%,"Низкий",IF(AY28&lt;=80%,"Средний","Высокий"))</f>
        <v>Высокий</v>
      </c>
      <c r="AY28" s="92">
        <f t="shared" ref="AY28" si="73">AY27/$E$27</f>
        <v>0.83333333333333337</v>
      </c>
      <c r="AZ28" s="34" t="str">
        <f t="shared" ref="AZ28" si="74">IF(BA28&lt;=40%,"Низкий",IF(BA28&lt;=80%,"Средний","Высокий"))</f>
        <v>Высокий</v>
      </c>
      <c r="BA28" s="92">
        <f t="shared" ref="BA28" si="75">BA27/$E$27</f>
        <v>0.86111111111111116</v>
      </c>
      <c r="BB28" s="34" t="str">
        <f t="shared" ref="BB28" si="76">IF(BC28&lt;=40%,"Низкий",IF(BC28&lt;=80%,"Средний","Высокий"))</f>
        <v>Средний</v>
      </c>
      <c r="BC28" s="92">
        <f t="shared" ref="BC28" si="77">BC27/$E$27</f>
        <v>0.66666666666666663</v>
      </c>
      <c r="BD28" s="34" t="str">
        <f t="shared" ref="BD28" si="78">IF(BE28&lt;=40%,"Низкий",IF(BE28&lt;=80%,"Средний","Высокий"))</f>
        <v>Высокий</v>
      </c>
      <c r="BE28" s="92">
        <f t="shared" ref="BE28" si="79">BE27/$E$27</f>
        <v>0.80555555555555558</v>
      </c>
      <c r="BF28" s="34" t="str">
        <f t="shared" ref="BF28" si="80">IF(BG28&lt;=40%,"Низкий",IF(BG28&lt;=80%,"Средний","Высокий"))</f>
        <v>Высокий</v>
      </c>
      <c r="BG28" s="92">
        <f t="shared" ref="BG28" si="81">BG27/$E$27</f>
        <v>0.86111111111111116</v>
      </c>
      <c r="BH28" s="34" t="str">
        <f t="shared" ref="BH28" si="82">IF(BI28&lt;=40%,"Низкий",IF(BI28&lt;=80%,"Средний","Высокий"))</f>
        <v>Средний</v>
      </c>
      <c r="BI28" s="92">
        <f t="shared" ref="BI28" si="83">BI27/$E$27</f>
        <v>0.75</v>
      </c>
      <c r="BJ28" s="34" t="str">
        <f t="shared" ref="BJ28" si="84">IF(BK28&lt;=40%,"Низкий",IF(BK28&lt;=80%,"Средний","Высокий"))</f>
        <v>Высокий</v>
      </c>
      <c r="BK28" s="92">
        <f t="shared" ref="BK28" si="85">BK27/$E$27</f>
        <v>0.83333333333333337</v>
      </c>
      <c r="BL28" s="34" t="str">
        <f t="shared" ref="BL28" si="86">IF(BM28&lt;=40%,"Низкий",IF(BM28&lt;=80%,"Средний","Высокий"))</f>
        <v>Высокий</v>
      </c>
      <c r="BM28" s="92">
        <f t="shared" ref="BM28" si="87">BM27/$E$27</f>
        <v>0.83333333333333337</v>
      </c>
      <c r="BN28" s="34" t="str">
        <f t="shared" ref="BN28" si="88">IF(BO28&lt;=40%,"Низкий",IF(BO28&lt;=80%,"Средний","Высокий"))</f>
        <v>Высокий</v>
      </c>
      <c r="BO28" s="92">
        <f t="shared" ref="BO28" si="89">BO27/$E$27</f>
        <v>0.88888888888888884</v>
      </c>
    </row>
  </sheetData>
  <mergeCells count="142">
    <mergeCell ref="A1:E1"/>
    <mergeCell ref="A2:A3"/>
    <mergeCell ref="B2:B3"/>
    <mergeCell ref="C2:C3"/>
    <mergeCell ref="D2:D3"/>
    <mergeCell ref="E2:E3"/>
    <mergeCell ref="F2:G2"/>
    <mergeCell ref="H2:I2"/>
    <mergeCell ref="J2:K2"/>
    <mergeCell ref="L2:M2"/>
    <mergeCell ref="N2:O2"/>
    <mergeCell ref="P2:Q2"/>
    <mergeCell ref="R2:S2"/>
    <mergeCell ref="T2:U2"/>
    <mergeCell ref="V2:W2"/>
    <mergeCell ref="X2:Y2"/>
    <mergeCell ref="Z2:AA2"/>
    <mergeCell ref="AB2:AC2"/>
    <mergeCell ref="AD2:AE2"/>
    <mergeCell ref="AF2:AG2"/>
    <mergeCell ref="AH2:AI2"/>
    <mergeCell ref="AJ2:AK2"/>
    <mergeCell ref="AL2:AM2"/>
    <mergeCell ref="AN2:AO2"/>
    <mergeCell ref="AP2:AQ2"/>
    <mergeCell ref="AR2:AS2"/>
    <mergeCell ref="AT2:AU2"/>
    <mergeCell ref="BN2:BO2"/>
    <mergeCell ref="A8:A11"/>
    <mergeCell ref="B8:B11"/>
    <mergeCell ref="C8:C11"/>
    <mergeCell ref="E8:E11"/>
    <mergeCell ref="G8:G11"/>
    <mergeCell ref="I8:I11"/>
    <mergeCell ref="K8:K11"/>
    <mergeCell ref="M8:M11"/>
    <mergeCell ref="O8:O11"/>
    <mergeCell ref="Q8:Q11"/>
    <mergeCell ref="S8:S11"/>
    <mergeCell ref="U8:U11"/>
    <mergeCell ref="W8:W11"/>
    <mergeCell ref="Y8:Y11"/>
    <mergeCell ref="AV2:AW2"/>
    <mergeCell ref="AX2:AY2"/>
    <mergeCell ref="AZ2:BA2"/>
    <mergeCell ref="BB2:BC2"/>
    <mergeCell ref="BD2:BE2"/>
    <mergeCell ref="BF2:BG2"/>
    <mergeCell ref="BH2:BI2"/>
    <mergeCell ref="BJ2:BK2"/>
    <mergeCell ref="BL2:BM2"/>
    <mergeCell ref="AU8:AU11"/>
    <mergeCell ref="AW8:AW11"/>
    <mergeCell ref="AY8:AY11"/>
    <mergeCell ref="AI8:AI11"/>
    <mergeCell ref="AK8:AK11"/>
    <mergeCell ref="AM8:AM11"/>
    <mergeCell ref="AO8:AO11"/>
    <mergeCell ref="AQ8:AQ11"/>
    <mergeCell ref="AA8:AA11"/>
    <mergeCell ref="AC8:AC11"/>
    <mergeCell ref="AE8:AE11"/>
    <mergeCell ref="AG8:AG11"/>
    <mergeCell ref="U12:U15"/>
    <mergeCell ref="W12:W15"/>
    <mergeCell ref="Y12:Y15"/>
    <mergeCell ref="AA12:AA15"/>
    <mergeCell ref="BK8:BK11"/>
    <mergeCell ref="BM8:BM11"/>
    <mergeCell ref="BO8:BO11"/>
    <mergeCell ref="A12:A15"/>
    <mergeCell ref="B12:B15"/>
    <mergeCell ref="C12:C15"/>
    <mergeCell ref="E12:E15"/>
    <mergeCell ref="G12:G15"/>
    <mergeCell ref="I12:I15"/>
    <mergeCell ref="K12:K15"/>
    <mergeCell ref="M12:M15"/>
    <mergeCell ref="O12:O15"/>
    <mergeCell ref="Q12:Q15"/>
    <mergeCell ref="S12:S15"/>
    <mergeCell ref="BA8:BA11"/>
    <mergeCell ref="BC8:BC11"/>
    <mergeCell ref="BE8:BE11"/>
    <mergeCell ref="BG8:BG11"/>
    <mergeCell ref="BI8:BI11"/>
    <mergeCell ref="AS8:AS11"/>
    <mergeCell ref="AW12:AW15"/>
    <mergeCell ref="AY12:AY15"/>
    <mergeCell ref="BA12:BA15"/>
    <mergeCell ref="BC12:BC15"/>
    <mergeCell ref="AM12:AM15"/>
    <mergeCell ref="AO12:AO15"/>
    <mergeCell ref="AQ12:AQ15"/>
    <mergeCell ref="AS12:AS15"/>
    <mergeCell ref="AC12:AC15"/>
    <mergeCell ref="AE12:AE15"/>
    <mergeCell ref="AG12:AG15"/>
    <mergeCell ref="AI12:AI15"/>
    <mergeCell ref="AK12:AK15"/>
    <mergeCell ref="W20:W23"/>
    <mergeCell ref="Y20:Y23"/>
    <mergeCell ref="AA20:AA23"/>
    <mergeCell ref="AC20:AC23"/>
    <mergeCell ref="AE20:AE23"/>
    <mergeCell ref="BM12:BM15"/>
    <mergeCell ref="BO12:BO15"/>
    <mergeCell ref="A20:A23"/>
    <mergeCell ref="B20:B23"/>
    <mergeCell ref="C20:C23"/>
    <mergeCell ref="E20:E23"/>
    <mergeCell ref="G20:G23"/>
    <mergeCell ref="I20:I23"/>
    <mergeCell ref="K20:K23"/>
    <mergeCell ref="M20:M23"/>
    <mergeCell ref="O20:O23"/>
    <mergeCell ref="Q20:Q23"/>
    <mergeCell ref="S20:S23"/>
    <mergeCell ref="U20:U23"/>
    <mergeCell ref="BE12:BE15"/>
    <mergeCell ref="BG12:BG15"/>
    <mergeCell ref="BI12:BI15"/>
    <mergeCell ref="BK12:BK15"/>
    <mergeCell ref="AU12:AU15"/>
    <mergeCell ref="AO20:AO23"/>
    <mergeCell ref="AQ20:AQ23"/>
    <mergeCell ref="AS20:AS23"/>
    <mergeCell ref="AU20:AU23"/>
    <mergeCell ref="AW20:AW23"/>
    <mergeCell ref="AG20:AG23"/>
    <mergeCell ref="AI20:AI23"/>
    <mergeCell ref="AK20:AK23"/>
    <mergeCell ref="AM20:AM23"/>
    <mergeCell ref="BG20:BG23"/>
    <mergeCell ref="BI20:BI23"/>
    <mergeCell ref="BK20:BK23"/>
    <mergeCell ref="BM20:BM23"/>
    <mergeCell ref="BO20:BO23"/>
    <mergeCell ref="AY20:AY23"/>
    <mergeCell ref="BA20:BA23"/>
    <mergeCell ref="BC20:BC23"/>
    <mergeCell ref="BE20:BE23"/>
  </mergeCells>
  <conditionalFormatting sqref="F17 H17 J17 L17 N17 P17 R17 T17 V17 X17 Z17 AB17 AD17 AF17 AH17 AJ17 AL17 AN17 AP17 AR17 AT17 AV17 AX17 AZ17 BB17 BD17 BF17 BH17 BJ17 BL17 BN17">
    <cfRule type="expression" dxfId="59" priority="5">
      <formula>LEN(TRIM(F17))=0</formula>
    </cfRule>
  </conditionalFormatting>
  <conditionalFormatting sqref="F17 H17 J17 L17 N17 P17 R17 T17 V17 X17 Z17 AB17 AD17 AF17 AH17 AJ17 AL17 AN17 AP17 AR17 AT17 AV17 AX17 AZ17 BB17 BD17 BF17 BH17 BJ17 BL17 BN17">
    <cfRule type="cellIs" dxfId="58" priority="6" operator="greaterThan">
      <formula>1</formula>
    </cfRule>
  </conditionalFormatting>
  <conditionalFormatting sqref="F21:F22 H21:H22 J21:J22 L21:L22 N21:N22 P21:P22 R21:R22 T21:T22 V21:V22 X21:X22 Z21:Z22 AB21:AB22 AD21:AD22 AF21:AF22 AH21:AH22 AJ21:AJ22 AL21:AL22 AN21:AN22 AP21:AP22 AR21:AR22 AT21:AT22 AV21:AV22 AX21:AX22 AZ21:AZ22 BB21:BB22 BD21:BD22 BF21:BF22 BH21:BH22 BJ21:BJ22 BL21:BL22 BN21:BN22">
    <cfRule type="expression" dxfId="57" priority="7">
      <formula>LEN(TRIM(F21))=0</formula>
    </cfRule>
  </conditionalFormatting>
  <conditionalFormatting sqref="F25:F26 F5:F6 H25:H26 H5:H6 J25:J26 J5:J6 L25:L26 L5:L6 N25:N26 N5:N6 P25:P26 P5:P6 R25:R26 R5:R6 T25:T26 T5:T6 V25:V26 V5:V6 X25:X26 X5:X6 Z25:Z26 Z5:Z6 AB25:AB26 AB5:AB6 AD25:AD26 AD5:AD6 AF25:AF26 AF5:AF6 AH25:AH26 AH5:AH6 AJ25:AJ26 AJ5:AJ6 AL25:AL26 AL5:AL6 AN25:AN26 AN5:AN6 AP25:AP26 AP5:AP6 AR25:AR26 AR5:AR6 AT25:AT26 AT5:AT6 AV25:AV26 AV5:AV6 AX25:AX26 AX5:AX6 AZ25:AZ26 AZ5:AZ6 BB25:BB26 BB5:BB6 BD25:BD26 BD5:BD6 BF25:BF26 BF5:BF6 BH25:BH26 BH5:BH6 BJ25:BJ26 BJ5:BJ6 BL25:BL26 BL5:BL6 BN25:BN26 BN5:BN6 F19 H19 J19 L19 N19 P19 R19 T19 V19 X19 Z19 AB19 AD19 AF19 AH19 AJ19 AL19 AN19 AP19 AR19 AT19 AV19 AX19 AZ19 BB19 BD19 BF19 BH19 BJ19 BL19 BN19">
    <cfRule type="expression" dxfId="56" priority="8">
      <formula>LEN(TRIM(F5))=0</formula>
    </cfRule>
  </conditionalFormatting>
  <conditionalFormatting sqref="F19 H19 J19 L19 N19 P19 R19 T19 V19 X19 Z19 AB19 AD19 AF19 AH19 AJ19 AL19 AN19 AP19 AR19 AT19 AV19 AX19 AZ19 BB19 BD19 BF19 BH19 BJ19 BL19 BN19">
    <cfRule type="cellIs" dxfId="55" priority="12" operator="greaterThan">
      <formula>1</formula>
    </cfRule>
  </conditionalFormatting>
  <conditionalFormatting sqref="F25 H25 J25 L25 N25 P25 R25 T25 V25 X25 Z25 AB25 AD25 AF25 AH25 AJ25 AL25 AN25 AP25 AR25 AT25 AV25 AX25 AZ25 BB25 BD25 BF25 BH25 BJ25 BL25 BN25">
    <cfRule type="cellIs" dxfId="54" priority="13" operator="greaterThan">
      <formula>"&lt;0"</formula>
    </cfRule>
  </conditionalFormatting>
  <conditionalFormatting sqref="F11 F14:F15 H11 H14:H15 J11 J14:J15 L11 L14:L15 N11 N14:N15 P11 P14:P15 R11 R14:R15 T11 T14:T15 V11 V14:V15 X11 X14:X15 Z11 Z14:Z15 AB11 AB14:AB15 AD11 AD14:AD15 AF11 AF14:AF15 AH11 AH14:AH15 AJ11 AJ14:AJ15 AL11 AL14:AL15 AN11 AN14:AN15 AP11 AP14:AP15 AR11 AR14:AR15 AT11 AT14:AT15 AV11 AV14:AV15 AX11 AX14:AX15 AZ11 AZ14:AZ15 BB11 BB14:BB15 BD11 BD14:BD15 BF11 BF14:BF15 BH11 BH14:BH15 BJ11 BJ14:BJ15 BL11 BL14:BL15 BN11 BN14:BN15">
    <cfRule type="expression" dxfId="53" priority="14">
      <formula>LEN(TRIM(F11))=0</formula>
    </cfRule>
  </conditionalFormatting>
  <conditionalFormatting sqref="F9:F10 F13:F14 H9:H10 H13:H14 J9:J10 J13:J14 L9:L10 L13:L14 N9:N10 N13:N14 P9:P10 P13:P14 R9:R10 R13:R14 T9:T10 T13:T14 V9:V10 V13:V14 X9:X10 X13:X14 Z9:Z10 Z13:Z14 AB9:AB10 AB13:AB14 AD9:AD10 AD13:AD14 AF9:AF10 AF13:AF14 AH9:AH10 AH13:AH14 AJ9:AJ10 AJ13:AJ14 AL9:AL10 AL13:AL14 AN9:AN10 AN13:AN14 AP9:AP10 AP13:AP14 AR9:AR10 AR13:AR14 AT9:AT10 AT13:AT14 AV9:AV10 AV13:AV14 AX9:AX10 AX13:AX14 AZ9:AZ10 AZ13:AZ14 BB9:BB10 BB13:BB14 BD9:BD10 BD13:BD14 BF9:BF10 BF13:BF14 BH9:BH10 BH13:BH14 BJ9:BJ10 BJ13:BJ14 BL9:BL10 BL13:BL14 BN9:BN10 BN13:BN14">
    <cfRule type="expression" dxfId="52" priority="15">
      <formula>LEN(TRIM(F9))=0</formula>
    </cfRule>
  </conditionalFormatting>
  <conditionalFormatting sqref="F28 H28 J28 L28 N28 P28 R28 T28 V28 X28 Z28 AB28 AD28 AF28 AH28 AJ28 AL28 AN28 AP28 AR28 AT28 AV28 AX28 AZ28 BB28 BD28 BF28 BH28 BJ28 BL28 BN28">
    <cfRule type="cellIs" dxfId="51" priority="1" operator="equal">
      <formula>"Низкий"</formula>
    </cfRule>
    <cfRule type="cellIs" dxfId="50" priority="2" operator="equal">
      <formula>"Средний"</formula>
    </cfRule>
    <cfRule type="cellIs" dxfId="49" priority="3" operator="equal">
      <formula>"Высокий"</formula>
    </cfRule>
  </conditionalFormatting>
  <printOptions horizontalCentered="1"/>
  <pageMargins left="0.70833333333333304" right="0.70833333333333304" top="0.74791666666666701" bottom="0.74791666666666701" header="0.511811023622047" footer="0.511811023622047"/>
  <pageSetup paperSize="9" scale="60" orientation="portrait" horizontalDpi="300" verticalDpi="300" r:id="rId1"/>
  <colBreaks count="10" manualBreakCount="10">
    <brk id="7" max="1048575" man="1"/>
    <brk id="13" max="1048575" man="1"/>
    <brk id="19" max="1048575" man="1"/>
    <brk id="25" max="1048575" man="1"/>
    <brk id="31" max="1048575" man="1"/>
    <brk id="37" max="1048575" man="1"/>
    <brk id="43" max="1048575" man="1"/>
    <brk id="49" max="1048575" man="1"/>
    <brk id="55" max="1048575" man="1"/>
    <brk id="6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120" zoomScaleNormal="120" workbookViewId="0">
      <selection activeCell="E36" sqref="E36"/>
    </sheetView>
  </sheetViews>
  <sheetFormatPr defaultColWidth="9.140625" defaultRowHeight="11.25" x14ac:dyDescent="0.2"/>
  <cols>
    <col min="1" max="1" width="4.28515625" style="36" customWidth="1"/>
    <col min="2" max="2" width="40.5703125" style="36" customWidth="1"/>
    <col min="3" max="7" width="7.7109375" style="36" customWidth="1"/>
    <col min="8" max="8" width="9.42578125" style="36" customWidth="1"/>
    <col min="9" max="14" width="7.7109375" style="36" customWidth="1"/>
    <col min="15" max="15" width="12.5703125" style="36" customWidth="1"/>
    <col min="16" max="16384" width="9.140625" style="36"/>
  </cols>
  <sheetData>
    <row r="1" spans="1:15" ht="78" customHeight="1" x14ac:dyDescent="0.2">
      <c r="A1" s="110" t="s">
        <v>91</v>
      </c>
      <c r="B1" s="110"/>
      <c r="C1" s="110"/>
      <c r="D1" s="110"/>
      <c r="E1" s="110"/>
      <c r="F1" s="110"/>
      <c r="G1" s="110"/>
      <c r="H1" s="110"/>
      <c r="I1" s="110"/>
      <c r="J1" s="110"/>
      <c r="K1" s="110"/>
      <c r="L1" s="110"/>
      <c r="M1" s="110"/>
      <c r="N1" s="110"/>
      <c r="O1" s="110"/>
    </row>
    <row r="2" spans="1:15" x14ac:dyDescent="0.2">
      <c r="C2" s="111" t="s">
        <v>92</v>
      </c>
      <c r="D2" s="111"/>
      <c r="E2" s="111" t="s">
        <v>93</v>
      </c>
      <c r="F2" s="111"/>
      <c r="G2" s="111" t="s">
        <v>94</v>
      </c>
      <c r="H2" s="111"/>
      <c r="I2" s="111" t="s">
        <v>95</v>
      </c>
      <c r="J2" s="111"/>
      <c r="K2" s="111" t="s">
        <v>96</v>
      </c>
      <c r="L2" s="111"/>
      <c r="M2" s="111" t="s">
        <v>97</v>
      </c>
      <c r="N2" s="111"/>
      <c r="O2" s="111"/>
    </row>
    <row r="3" spans="1:15" s="38" customFormat="1" x14ac:dyDescent="0.2">
      <c r="A3" s="37" t="s">
        <v>1</v>
      </c>
      <c r="B3" s="37" t="s">
        <v>98</v>
      </c>
      <c r="C3" s="37" t="s">
        <v>99</v>
      </c>
      <c r="D3" s="37" t="s">
        <v>39</v>
      </c>
      <c r="E3" s="37" t="s">
        <v>99</v>
      </c>
      <c r="F3" s="37" t="s">
        <v>39</v>
      </c>
      <c r="G3" s="37" t="s">
        <v>99</v>
      </c>
      <c r="H3" s="37" t="s">
        <v>39</v>
      </c>
      <c r="I3" s="37" t="s">
        <v>99</v>
      </c>
      <c r="J3" s="37" t="s">
        <v>39</v>
      </c>
      <c r="K3" s="37" t="s">
        <v>99</v>
      </c>
      <c r="L3" s="37" t="s">
        <v>39</v>
      </c>
      <c r="M3" s="37" t="s">
        <v>99</v>
      </c>
      <c r="N3" s="37" t="s">
        <v>39</v>
      </c>
      <c r="O3" s="37" t="s">
        <v>100</v>
      </c>
    </row>
    <row r="4" spans="1:15" x14ac:dyDescent="0.2">
      <c r="A4" s="39">
        <v>1</v>
      </c>
      <c r="B4" s="40" t="s">
        <v>6</v>
      </c>
      <c r="C4" s="41">
        <f>'Оценивание ЦТО-2023 (ДОУ)'!G4</f>
        <v>9</v>
      </c>
      <c r="D4" s="42" t="e">
        <f>'Оценивание ЦТО-2023 (ДОУ)'!#REF!</f>
        <v>#REF!</v>
      </c>
      <c r="E4" s="41">
        <f>'Оценивание ЦТО-2023 (ДОУ)'!G24</f>
        <v>3</v>
      </c>
      <c r="F4" s="42" t="e">
        <f>'Оценивание ЦТО-2023 (ДОУ)'!#REF!</f>
        <v>#REF!</v>
      </c>
      <c r="G4" s="41" t="e">
        <f>#REF!</f>
        <v>#REF!</v>
      </c>
      <c r="H4" s="42" t="e">
        <f>#REF!</f>
        <v>#REF!</v>
      </c>
      <c r="I4" s="41" t="e">
        <f>#REF!</f>
        <v>#REF!</v>
      </c>
      <c r="J4" s="42" t="e">
        <f>#REF!</f>
        <v>#REF!</v>
      </c>
      <c r="K4" s="41" t="e">
        <f>#REF!</f>
        <v>#REF!</v>
      </c>
      <c r="L4" s="42" t="e">
        <f>#REF!</f>
        <v>#REF!</v>
      </c>
      <c r="M4" s="41">
        <f>'Оценивание ЦТО-2023 (ДОУ)'!G27</f>
        <v>30</v>
      </c>
      <c r="N4" s="42" t="e">
        <f>'Оценивание ЦТО-2023 (ДОУ)'!#REF!</f>
        <v>#REF!</v>
      </c>
      <c r="O4" s="20" t="e">
        <f>'Оценивание ЦТО-2023 (ДОУ)'!#REF!</f>
        <v>#REF!</v>
      </c>
    </row>
    <row r="5" spans="1:15" x14ac:dyDescent="0.2">
      <c r="A5" s="39">
        <v>2</v>
      </c>
      <c r="B5" s="40" t="s">
        <v>7</v>
      </c>
      <c r="C5" s="41">
        <f>'Оценивание ЦТО-2023 (ДОУ)'!I4</f>
        <v>8</v>
      </c>
      <c r="D5" s="42" t="e">
        <f>'Оценивание ЦТО-2023 (ДОУ)'!#REF!</f>
        <v>#REF!</v>
      </c>
      <c r="E5" s="41">
        <f>'Оценивание ЦТО-2023 (ДОУ)'!I24</f>
        <v>3</v>
      </c>
      <c r="F5" s="42" t="e">
        <f>'Оценивание ЦТО-2023 (ДОУ)'!#REF!</f>
        <v>#REF!</v>
      </c>
      <c r="G5" s="41" t="e">
        <f>#REF!</f>
        <v>#REF!</v>
      </c>
      <c r="H5" s="42" t="e">
        <f>#REF!</f>
        <v>#REF!</v>
      </c>
      <c r="I5" s="41" t="e">
        <f>#REF!</f>
        <v>#REF!</v>
      </c>
      <c r="J5" s="42" t="e">
        <f>#REF!</f>
        <v>#REF!</v>
      </c>
      <c r="K5" s="41" t="e">
        <f>#REF!</f>
        <v>#REF!</v>
      </c>
      <c r="L5" s="42" t="e">
        <f>#REF!</f>
        <v>#REF!</v>
      </c>
      <c r="M5" s="41">
        <f>'Оценивание ЦТО-2023 (ДОУ)'!I27</f>
        <v>24</v>
      </c>
      <c r="N5" s="42" t="e">
        <f>'Оценивание ЦТО-2023 (ДОУ)'!#REF!</f>
        <v>#REF!</v>
      </c>
      <c r="O5" s="20" t="e">
        <f>'Оценивание ЦТО-2023 (ДОУ)'!#REF!</f>
        <v>#REF!</v>
      </c>
    </row>
    <row r="6" spans="1:15" x14ac:dyDescent="0.2">
      <c r="A6" s="39">
        <v>3</v>
      </c>
      <c r="B6" s="40" t="s">
        <v>8</v>
      </c>
      <c r="C6" s="41">
        <f>'Оценивание ЦТО-2023 (ДОУ)'!K4</f>
        <v>9</v>
      </c>
      <c r="D6" s="42" t="e">
        <f>'Оценивание ЦТО-2023 (ДОУ)'!#REF!</f>
        <v>#REF!</v>
      </c>
      <c r="E6" s="41">
        <f>'Оценивание ЦТО-2023 (ДОУ)'!K24</f>
        <v>3</v>
      </c>
      <c r="F6" s="42" t="e">
        <f>'Оценивание ЦТО-2023 (ДОУ)'!#REF!</f>
        <v>#REF!</v>
      </c>
      <c r="G6" s="41" t="e">
        <f>#REF!</f>
        <v>#REF!</v>
      </c>
      <c r="H6" s="42" t="e">
        <f>#REF!</f>
        <v>#REF!</v>
      </c>
      <c r="I6" s="41" t="e">
        <f>#REF!</f>
        <v>#REF!</v>
      </c>
      <c r="J6" s="42" t="e">
        <f>#REF!</f>
        <v>#REF!</v>
      </c>
      <c r="K6" s="41" t="e">
        <f>#REF!</f>
        <v>#REF!</v>
      </c>
      <c r="L6" s="42" t="e">
        <f>#REF!</f>
        <v>#REF!</v>
      </c>
      <c r="M6" s="41">
        <f>'Оценивание ЦТО-2023 (ДОУ)'!K27</f>
        <v>28</v>
      </c>
      <c r="N6" s="42" t="e">
        <f>'Оценивание ЦТО-2023 (ДОУ)'!#REF!</f>
        <v>#REF!</v>
      </c>
      <c r="O6" s="20" t="e">
        <f>'Оценивание ЦТО-2023 (ДОУ)'!#REF!</f>
        <v>#REF!</v>
      </c>
    </row>
    <row r="7" spans="1:15" x14ac:dyDescent="0.2">
      <c r="A7" s="39">
        <v>4</v>
      </c>
      <c r="B7" s="40" t="s">
        <v>9</v>
      </c>
      <c r="C7" s="41">
        <f>'Оценивание ЦТО-2023 (ДОУ)'!M4</f>
        <v>6</v>
      </c>
      <c r="D7" s="42" t="e">
        <f>'Оценивание ЦТО-2023 (ДОУ)'!#REF!</f>
        <v>#REF!</v>
      </c>
      <c r="E7" s="41">
        <f>'Оценивание ЦТО-2023 (ДОУ)'!M24</f>
        <v>3</v>
      </c>
      <c r="F7" s="42" t="e">
        <f>'Оценивание ЦТО-2023 (ДОУ)'!#REF!</f>
        <v>#REF!</v>
      </c>
      <c r="G7" s="41" t="e">
        <f>#REF!</f>
        <v>#REF!</v>
      </c>
      <c r="H7" s="42" t="e">
        <f>#REF!</f>
        <v>#REF!</v>
      </c>
      <c r="I7" s="41" t="e">
        <f>#REF!</f>
        <v>#REF!</v>
      </c>
      <c r="J7" s="42" t="e">
        <f>#REF!</f>
        <v>#REF!</v>
      </c>
      <c r="K7" s="41" t="e">
        <f>#REF!</f>
        <v>#REF!</v>
      </c>
      <c r="L7" s="42" t="e">
        <f>#REF!</f>
        <v>#REF!</v>
      </c>
      <c r="M7" s="41">
        <f>'Оценивание ЦТО-2023 (ДОУ)'!M27</f>
        <v>28</v>
      </c>
      <c r="N7" s="42" t="e">
        <f>'Оценивание ЦТО-2023 (ДОУ)'!#REF!</f>
        <v>#REF!</v>
      </c>
      <c r="O7" s="20" t="e">
        <f>'Оценивание ЦТО-2023 (ДОУ)'!#REF!</f>
        <v>#REF!</v>
      </c>
    </row>
    <row r="8" spans="1:15" x14ac:dyDescent="0.2">
      <c r="A8" s="39">
        <v>5</v>
      </c>
      <c r="B8" s="40" t="s">
        <v>10</v>
      </c>
      <c r="C8" s="41">
        <f>'Оценивание ЦТО-2023 (ДОУ)'!O4</f>
        <v>9</v>
      </c>
      <c r="D8" s="42" t="e">
        <f>'Оценивание ЦТО-2023 (ДОУ)'!#REF!</f>
        <v>#REF!</v>
      </c>
      <c r="E8" s="41">
        <f>'Оценивание ЦТО-2023 (ДОУ)'!O24</f>
        <v>3</v>
      </c>
      <c r="F8" s="42" t="e">
        <f>'Оценивание ЦТО-2023 (ДОУ)'!#REF!</f>
        <v>#REF!</v>
      </c>
      <c r="G8" s="41" t="e">
        <f>#REF!</f>
        <v>#REF!</v>
      </c>
      <c r="H8" s="42" t="e">
        <f>#REF!</f>
        <v>#REF!</v>
      </c>
      <c r="I8" s="41" t="e">
        <f>#REF!</f>
        <v>#REF!</v>
      </c>
      <c r="J8" s="42" t="e">
        <f>#REF!</f>
        <v>#REF!</v>
      </c>
      <c r="K8" s="41" t="e">
        <f>#REF!</f>
        <v>#REF!</v>
      </c>
      <c r="L8" s="42" t="e">
        <f>#REF!</f>
        <v>#REF!</v>
      </c>
      <c r="M8" s="41">
        <f>'Оценивание ЦТО-2023 (ДОУ)'!O27</f>
        <v>28</v>
      </c>
      <c r="N8" s="42" t="e">
        <f>'Оценивание ЦТО-2023 (ДОУ)'!#REF!</f>
        <v>#REF!</v>
      </c>
      <c r="O8" s="20" t="e">
        <f>'Оценивание ЦТО-2023 (ДОУ)'!#REF!</f>
        <v>#REF!</v>
      </c>
    </row>
    <row r="9" spans="1:15" x14ac:dyDescent="0.2">
      <c r="A9" s="39">
        <v>6</v>
      </c>
      <c r="B9" s="40" t="s">
        <v>11</v>
      </c>
      <c r="C9" s="41">
        <f>'Оценивание ЦТО-2023 (ДОУ)'!Q4</f>
        <v>9</v>
      </c>
      <c r="D9" s="42" t="e">
        <f>'Оценивание ЦТО-2023 (ДОУ)'!#REF!</f>
        <v>#REF!</v>
      </c>
      <c r="E9" s="41">
        <f>'Оценивание ЦТО-2023 (ДОУ)'!Q24</f>
        <v>3</v>
      </c>
      <c r="F9" s="42" t="e">
        <f>'Оценивание ЦТО-2023 (ДОУ)'!#REF!</f>
        <v>#REF!</v>
      </c>
      <c r="G9" s="41" t="e">
        <f>#REF!</f>
        <v>#REF!</v>
      </c>
      <c r="H9" s="42" t="e">
        <f>#REF!</f>
        <v>#REF!</v>
      </c>
      <c r="I9" s="41" t="e">
        <f>#REF!</f>
        <v>#REF!</v>
      </c>
      <c r="J9" s="42" t="e">
        <f>#REF!</f>
        <v>#REF!</v>
      </c>
      <c r="K9" s="41" t="e">
        <f>#REF!</f>
        <v>#REF!</v>
      </c>
      <c r="L9" s="42" t="e">
        <f>#REF!</f>
        <v>#REF!</v>
      </c>
      <c r="M9" s="41">
        <f>'Оценивание ЦТО-2023 (ДОУ)'!Q27</f>
        <v>31</v>
      </c>
      <c r="N9" s="42" t="e">
        <f>'Оценивание ЦТО-2023 (ДОУ)'!#REF!</f>
        <v>#REF!</v>
      </c>
      <c r="O9" s="20" t="e">
        <f>'Оценивание ЦТО-2023 (ДОУ)'!#REF!</f>
        <v>#REF!</v>
      </c>
    </row>
    <row r="10" spans="1:15" x14ac:dyDescent="0.2">
      <c r="A10" s="39">
        <v>7</v>
      </c>
      <c r="B10" s="40" t="s">
        <v>12</v>
      </c>
      <c r="C10" s="41">
        <f>'Оценивание ЦТО-2023 (ДОУ)'!S4</f>
        <v>9</v>
      </c>
      <c r="D10" s="42" t="e">
        <f>'Оценивание ЦТО-2023 (ДОУ)'!#REF!</f>
        <v>#REF!</v>
      </c>
      <c r="E10" s="41">
        <f>'Оценивание ЦТО-2023 (ДОУ)'!S24</f>
        <v>3</v>
      </c>
      <c r="F10" s="42" t="e">
        <f>'Оценивание ЦТО-2023 (ДОУ)'!#REF!</f>
        <v>#REF!</v>
      </c>
      <c r="G10" s="41" t="e">
        <f>#REF!</f>
        <v>#REF!</v>
      </c>
      <c r="H10" s="42" t="e">
        <f>#REF!</f>
        <v>#REF!</v>
      </c>
      <c r="I10" s="41" t="e">
        <f>#REF!</f>
        <v>#REF!</v>
      </c>
      <c r="J10" s="42" t="e">
        <f>#REF!</f>
        <v>#REF!</v>
      </c>
      <c r="K10" s="41" t="e">
        <f>#REF!</f>
        <v>#REF!</v>
      </c>
      <c r="L10" s="42" t="e">
        <f>#REF!</f>
        <v>#REF!</v>
      </c>
      <c r="M10" s="41">
        <f>'Оценивание ЦТО-2023 (ДОУ)'!S27</f>
        <v>30</v>
      </c>
      <c r="N10" s="42" t="e">
        <f>'Оценивание ЦТО-2023 (ДОУ)'!#REF!</f>
        <v>#REF!</v>
      </c>
      <c r="O10" s="20" t="e">
        <f>'Оценивание ЦТО-2023 (ДОУ)'!#REF!</f>
        <v>#REF!</v>
      </c>
    </row>
    <row r="11" spans="1:15" x14ac:dyDescent="0.2">
      <c r="A11" s="39">
        <v>8</v>
      </c>
      <c r="B11" s="40" t="s">
        <v>13</v>
      </c>
      <c r="C11" s="41">
        <f>'Оценивание ЦТО-2023 (ДОУ)'!U4</f>
        <v>10</v>
      </c>
      <c r="D11" s="42" t="e">
        <f>'Оценивание ЦТО-2023 (ДОУ)'!#REF!</f>
        <v>#REF!</v>
      </c>
      <c r="E11" s="41">
        <f>'Оценивание ЦТО-2023 (ДОУ)'!U24</f>
        <v>3</v>
      </c>
      <c r="F11" s="42" t="e">
        <f>'Оценивание ЦТО-2023 (ДОУ)'!#REF!</f>
        <v>#REF!</v>
      </c>
      <c r="G11" s="41" t="e">
        <f>#REF!</f>
        <v>#REF!</v>
      </c>
      <c r="H11" s="42" t="e">
        <f>#REF!</f>
        <v>#REF!</v>
      </c>
      <c r="I11" s="41" t="e">
        <f>#REF!</f>
        <v>#REF!</v>
      </c>
      <c r="J11" s="42" t="e">
        <f>#REF!</f>
        <v>#REF!</v>
      </c>
      <c r="K11" s="41" t="e">
        <f>#REF!</f>
        <v>#REF!</v>
      </c>
      <c r="L11" s="42" t="e">
        <f>#REF!</f>
        <v>#REF!</v>
      </c>
      <c r="M11" s="41">
        <f>'Оценивание ЦТО-2023 (ДОУ)'!U27</f>
        <v>30</v>
      </c>
      <c r="N11" s="42" t="e">
        <f>'Оценивание ЦТО-2023 (ДОУ)'!#REF!</f>
        <v>#REF!</v>
      </c>
      <c r="O11" s="20" t="e">
        <f>'Оценивание ЦТО-2023 (ДОУ)'!#REF!</f>
        <v>#REF!</v>
      </c>
    </row>
    <row r="12" spans="1:15" x14ac:dyDescent="0.2">
      <c r="A12" s="39">
        <v>9</v>
      </c>
      <c r="B12" s="40" t="s">
        <v>14</v>
      </c>
      <c r="C12" s="41">
        <f>'Оценивание ЦТО-2023 (ДОУ)'!W4</f>
        <v>10</v>
      </c>
      <c r="D12" s="42" t="e">
        <f>'Оценивание ЦТО-2023 (ДОУ)'!#REF!</f>
        <v>#REF!</v>
      </c>
      <c r="E12" s="41">
        <f>'Оценивание ЦТО-2023 (ДОУ)'!W24</f>
        <v>3</v>
      </c>
      <c r="F12" s="42" t="e">
        <f>'Оценивание ЦТО-2023 (ДОУ)'!#REF!</f>
        <v>#REF!</v>
      </c>
      <c r="G12" s="41" t="e">
        <f>#REF!</f>
        <v>#REF!</v>
      </c>
      <c r="H12" s="42" t="e">
        <f>#REF!</f>
        <v>#REF!</v>
      </c>
      <c r="I12" s="41" t="e">
        <f>#REF!</f>
        <v>#REF!</v>
      </c>
      <c r="J12" s="42" t="e">
        <f>#REF!</f>
        <v>#REF!</v>
      </c>
      <c r="K12" s="41" t="e">
        <f>#REF!</f>
        <v>#REF!</v>
      </c>
      <c r="L12" s="42" t="e">
        <f>#REF!</f>
        <v>#REF!</v>
      </c>
      <c r="M12" s="41">
        <f>'Оценивание ЦТО-2023 (ДОУ)'!W27</f>
        <v>32</v>
      </c>
      <c r="N12" s="42" t="e">
        <f>'Оценивание ЦТО-2023 (ДОУ)'!#REF!</f>
        <v>#REF!</v>
      </c>
      <c r="O12" s="20" t="e">
        <f>'Оценивание ЦТО-2023 (ДОУ)'!#REF!</f>
        <v>#REF!</v>
      </c>
    </row>
    <row r="13" spans="1:15" x14ac:dyDescent="0.2">
      <c r="A13" s="39">
        <v>10</v>
      </c>
      <c r="B13" s="40" t="s">
        <v>15</v>
      </c>
      <c r="C13" s="41">
        <f>'Оценивание ЦТО-2023 (ДОУ)'!Y4</f>
        <v>9</v>
      </c>
      <c r="D13" s="42" t="e">
        <f>'Оценивание ЦТО-2023 (ДОУ)'!#REF!</f>
        <v>#REF!</v>
      </c>
      <c r="E13" s="41">
        <f>'Оценивание ЦТО-2023 (ДОУ)'!Y24</f>
        <v>3</v>
      </c>
      <c r="F13" s="42" t="e">
        <f>'Оценивание ЦТО-2023 (ДОУ)'!#REF!</f>
        <v>#REF!</v>
      </c>
      <c r="G13" s="41" t="e">
        <f>#REF!</f>
        <v>#REF!</v>
      </c>
      <c r="H13" s="42" t="e">
        <f>#REF!</f>
        <v>#REF!</v>
      </c>
      <c r="I13" s="41" t="e">
        <f>#REF!</f>
        <v>#REF!</v>
      </c>
      <c r="J13" s="42" t="e">
        <f>#REF!</f>
        <v>#REF!</v>
      </c>
      <c r="K13" s="41" t="e">
        <f>#REF!</f>
        <v>#REF!</v>
      </c>
      <c r="L13" s="42" t="e">
        <f>#REF!</f>
        <v>#REF!</v>
      </c>
      <c r="M13" s="41">
        <f>'Оценивание ЦТО-2023 (ДОУ)'!Y27</f>
        <v>31</v>
      </c>
      <c r="N13" s="42" t="e">
        <f>'Оценивание ЦТО-2023 (ДОУ)'!#REF!</f>
        <v>#REF!</v>
      </c>
      <c r="O13" s="20" t="e">
        <f>'Оценивание ЦТО-2023 (ДОУ)'!#REF!</f>
        <v>#REF!</v>
      </c>
    </row>
    <row r="14" spans="1:15" x14ac:dyDescent="0.2">
      <c r="A14" s="39">
        <v>11</v>
      </c>
      <c r="B14" s="40" t="s">
        <v>16</v>
      </c>
      <c r="C14" s="41">
        <f>'Оценивание ЦТО-2023 (ДОУ)'!AA4</f>
        <v>9</v>
      </c>
      <c r="D14" s="42" t="e">
        <f>'Оценивание ЦТО-2023 (ДОУ)'!#REF!</f>
        <v>#REF!</v>
      </c>
      <c r="E14" s="41">
        <f>'Оценивание ЦТО-2023 (ДОУ)'!AA24</f>
        <v>3</v>
      </c>
      <c r="F14" s="42" t="e">
        <f>'Оценивание ЦТО-2023 (ДОУ)'!#REF!</f>
        <v>#REF!</v>
      </c>
      <c r="G14" s="41" t="e">
        <f>#REF!</f>
        <v>#REF!</v>
      </c>
      <c r="H14" s="42" t="e">
        <f>#REF!</f>
        <v>#REF!</v>
      </c>
      <c r="I14" s="41" t="e">
        <f>#REF!</f>
        <v>#REF!</v>
      </c>
      <c r="J14" s="42" t="e">
        <f>#REF!</f>
        <v>#REF!</v>
      </c>
      <c r="K14" s="41" t="e">
        <f>#REF!</f>
        <v>#REF!</v>
      </c>
      <c r="L14" s="42" t="e">
        <f>#REF!</f>
        <v>#REF!</v>
      </c>
      <c r="M14" s="41">
        <f>'Оценивание ЦТО-2023 (ДОУ)'!AA27</f>
        <v>31</v>
      </c>
      <c r="N14" s="42" t="e">
        <f>'Оценивание ЦТО-2023 (ДОУ)'!#REF!</f>
        <v>#REF!</v>
      </c>
      <c r="O14" s="20" t="e">
        <f>'Оценивание ЦТО-2023 (ДОУ)'!#REF!</f>
        <v>#REF!</v>
      </c>
    </row>
    <row r="15" spans="1:15" x14ac:dyDescent="0.2">
      <c r="A15" s="39">
        <v>12</v>
      </c>
      <c r="B15" s="40" t="s">
        <v>17</v>
      </c>
      <c r="C15" s="41">
        <f>'Оценивание ЦТО-2023 (ДОУ)'!AC4</f>
        <v>9</v>
      </c>
      <c r="D15" s="42" t="e">
        <f>'Оценивание ЦТО-2023 (ДОУ)'!#REF!</f>
        <v>#REF!</v>
      </c>
      <c r="E15" s="41">
        <f>'Оценивание ЦТО-2023 (ДОУ)'!AC24</f>
        <v>3</v>
      </c>
      <c r="F15" s="42" t="e">
        <f>'Оценивание ЦТО-2023 (ДОУ)'!#REF!</f>
        <v>#REF!</v>
      </c>
      <c r="G15" s="41" t="e">
        <f>#REF!</f>
        <v>#REF!</v>
      </c>
      <c r="H15" s="42" t="e">
        <f>#REF!</f>
        <v>#REF!</v>
      </c>
      <c r="I15" s="41" t="e">
        <f>#REF!</f>
        <v>#REF!</v>
      </c>
      <c r="J15" s="42" t="e">
        <f>#REF!</f>
        <v>#REF!</v>
      </c>
      <c r="K15" s="41" t="e">
        <f>#REF!</f>
        <v>#REF!</v>
      </c>
      <c r="L15" s="42" t="e">
        <f>#REF!</f>
        <v>#REF!</v>
      </c>
      <c r="M15" s="41">
        <f>'Оценивание ЦТО-2023 (ДОУ)'!AC27</f>
        <v>31</v>
      </c>
      <c r="N15" s="42" t="e">
        <f>'Оценивание ЦТО-2023 (ДОУ)'!#REF!</f>
        <v>#REF!</v>
      </c>
      <c r="O15" s="20" t="e">
        <f>'Оценивание ЦТО-2023 (ДОУ)'!#REF!</f>
        <v>#REF!</v>
      </c>
    </row>
    <row r="16" spans="1:15" x14ac:dyDescent="0.2">
      <c r="A16" s="39">
        <v>13</v>
      </c>
      <c r="B16" s="40" t="s">
        <v>102</v>
      </c>
      <c r="C16" s="41" t="e">
        <f>#REF!</f>
        <v>#REF!</v>
      </c>
      <c r="D16" s="42" t="e">
        <f>#REF!</f>
        <v>#REF!</v>
      </c>
      <c r="E16" s="41" t="e">
        <f>#REF!</f>
        <v>#REF!</v>
      </c>
      <c r="F16" s="42" t="e">
        <f>#REF!</f>
        <v>#REF!</v>
      </c>
      <c r="G16" s="41" t="e">
        <f>#REF!</f>
        <v>#REF!</v>
      </c>
      <c r="H16" s="42" t="e">
        <f>#REF!</f>
        <v>#REF!</v>
      </c>
      <c r="I16" s="41" t="e">
        <f>#REF!</f>
        <v>#REF!</v>
      </c>
      <c r="J16" s="42" t="e">
        <f>#REF!</f>
        <v>#REF!</v>
      </c>
      <c r="K16" s="41" t="e">
        <f>#REF!</f>
        <v>#REF!</v>
      </c>
      <c r="L16" s="42" t="e">
        <f>#REF!</f>
        <v>#REF!</v>
      </c>
      <c r="M16" s="41" t="e">
        <f>#REF!</f>
        <v>#REF!</v>
      </c>
      <c r="N16" s="42" t="e">
        <f>#REF!</f>
        <v>#REF!</v>
      </c>
      <c r="O16" s="20" t="e">
        <f>#REF!</f>
        <v>#REF!</v>
      </c>
    </row>
    <row r="17" spans="1:15" x14ac:dyDescent="0.2">
      <c r="A17" s="39">
        <v>14</v>
      </c>
      <c r="B17" s="40" t="s">
        <v>18</v>
      </c>
      <c r="C17" s="41">
        <f>'Оценивание ЦТО-2023 (ДОУ)'!AE4</f>
        <v>9</v>
      </c>
      <c r="D17" s="42" t="e">
        <f>'Оценивание ЦТО-2023 (ДОУ)'!#REF!</f>
        <v>#REF!</v>
      </c>
      <c r="E17" s="41">
        <f>'Оценивание ЦТО-2023 (ДОУ)'!AE24</f>
        <v>3</v>
      </c>
      <c r="F17" s="42" t="e">
        <f>'Оценивание ЦТО-2023 (ДОУ)'!#REF!</f>
        <v>#REF!</v>
      </c>
      <c r="G17" s="41" t="e">
        <f>#REF!</f>
        <v>#REF!</v>
      </c>
      <c r="H17" s="42" t="e">
        <f>#REF!</f>
        <v>#REF!</v>
      </c>
      <c r="I17" s="41" t="e">
        <f>#REF!</f>
        <v>#REF!</v>
      </c>
      <c r="J17" s="42" t="e">
        <f>#REF!</f>
        <v>#REF!</v>
      </c>
      <c r="K17" s="41" t="e">
        <f>#REF!</f>
        <v>#REF!</v>
      </c>
      <c r="L17" s="42" t="e">
        <f>#REF!</f>
        <v>#REF!</v>
      </c>
      <c r="M17" s="41">
        <f>'Оценивание ЦТО-2023 (ДОУ)'!AE27</f>
        <v>33</v>
      </c>
      <c r="N17" s="42" t="e">
        <f>'Оценивание ЦТО-2023 (ДОУ)'!#REF!</f>
        <v>#REF!</v>
      </c>
      <c r="O17" s="20" t="e">
        <f>'Оценивание ЦТО-2023 (ДОУ)'!#REF!</f>
        <v>#REF!</v>
      </c>
    </row>
    <row r="18" spans="1:15" x14ac:dyDescent="0.2">
      <c r="A18" s="39">
        <v>15</v>
      </c>
      <c r="B18" s="40" t="s">
        <v>19</v>
      </c>
      <c r="C18" s="41">
        <f>'Оценивание ЦТО-2023 (ДОУ)'!AG4</f>
        <v>9</v>
      </c>
      <c r="D18" s="42" t="e">
        <f>'Оценивание ЦТО-2023 (ДОУ)'!#REF!</f>
        <v>#REF!</v>
      </c>
      <c r="E18" s="41">
        <f>'Оценивание ЦТО-2023 (ДОУ)'!AG24</f>
        <v>3</v>
      </c>
      <c r="F18" s="42" t="e">
        <f>'Оценивание ЦТО-2023 (ДОУ)'!#REF!</f>
        <v>#REF!</v>
      </c>
      <c r="G18" s="41" t="e">
        <f>#REF!</f>
        <v>#REF!</v>
      </c>
      <c r="H18" s="42" t="e">
        <f>#REF!</f>
        <v>#REF!</v>
      </c>
      <c r="I18" s="41" t="e">
        <f>#REF!</f>
        <v>#REF!</v>
      </c>
      <c r="J18" s="42" t="e">
        <f>#REF!</f>
        <v>#REF!</v>
      </c>
      <c r="K18" s="41" t="e">
        <f>#REF!</f>
        <v>#REF!</v>
      </c>
      <c r="L18" s="42" t="e">
        <f>#REF!</f>
        <v>#REF!</v>
      </c>
      <c r="M18" s="41">
        <f>'Оценивание ЦТО-2023 (ДОУ)'!AG27</f>
        <v>32</v>
      </c>
      <c r="N18" s="42" t="e">
        <f>'Оценивание ЦТО-2023 (ДОУ)'!#REF!</f>
        <v>#REF!</v>
      </c>
      <c r="O18" s="20" t="e">
        <f>'Оценивание ЦТО-2023 (ДОУ)'!#REF!</f>
        <v>#REF!</v>
      </c>
    </row>
    <row r="19" spans="1:15" x14ac:dyDescent="0.2">
      <c r="A19" s="39">
        <v>16</v>
      </c>
      <c r="B19" s="40" t="s">
        <v>20</v>
      </c>
      <c r="C19" s="41">
        <f>'Оценивание ЦТО-2023 (ДОУ)'!AI4</f>
        <v>9</v>
      </c>
      <c r="D19" s="42" t="e">
        <f>'Оценивание ЦТО-2023 (ДОУ)'!#REF!</f>
        <v>#REF!</v>
      </c>
      <c r="E19" s="41">
        <f>'Оценивание ЦТО-2023 (ДОУ)'!AI24</f>
        <v>3</v>
      </c>
      <c r="F19" s="42" t="e">
        <f>'Оценивание ЦТО-2023 (ДОУ)'!#REF!</f>
        <v>#REF!</v>
      </c>
      <c r="G19" s="41" t="e">
        <f>#REF!</f>
        <v>#REF!</v>
      </c>
      <c r="H19" s="42" t="e">
        <f>#REF!</f>
        <v>#REF!</v>
      </c>
      <c r="I19" s="41" t="e">
        <f>#REF!</f>
        <v>#REF!</v>
      </c>
      <c r="J19" s="42" t="e">
        <f>#REF!</f>
        <v>#REF!</v>
      </c>
      <c r="K19" s="41" t="e">
        <f>#REF!</f>
        <v>#REF!</v>
      </c>
      <c r="L19" s="42" t="e">
        <f>#REF!</f>
        <v>#REF!</v>
      </c>
      <c r="M19" s="41">
        <f>'Оценивание ЦТО-2023 (ДОУ)'!AI27</f>
        <v>31</v>
      </c>
      <c r="N19" s="42" t="e">
        <f>'Оценивание ЦТО-2023 (ДОУ)'!#REF!</f>
        <v>#REF!</v>
      </c>
      <c r="O19" s="20" t="e">
        <f>'Оценивание ЦТО-2023 (ДОУ)'!#REF!</f>
        <v>#REF!</v>
      </c>
    </row>
    <row r="20" spans="1:15" x14ac:dyDescent="0.2">
      <c r="A20" s="39">
        <v>17</v>
      </c>
      <c r="B20" s="40" t="s">
        <v>21</v>
      </c>
      <c r="C20" s="41">
        <f>'Оценивание ЦТО-2023 (ДОУ)'!AK4</f>
        <v>9</v>
      </c>
      <c r="D20" s="42" t="e">
        <f>'Оценивание ЦТО-2023 (ДОУ)'!#REF!</f>
        <v>#REF!</v>
      </c>
      <c r="E20" s="41">
        <f>'Оценивание ЦТО-2023 (ДОУ)'!AK24</f>
        <v>3</v>
      </c>
      <c r="F20" s="42" t="e">
        <f>'Оценивание ЦТО-2023 (ДОУ)'!#REF!</f>
        <v>#REF!</v>
      </c>
      <c r="G20" s="41" t="e">
        <f>#REF!</f>
        <v>#REF!</v>
      </c>
      <c r="H20" s="42" t="e">
        <f>#REF!</f>
        <v>#REF!</v>
      </c>
      <c r="I20" s="41" t="e">
        <f>#REF!</f>
        <v>#REF!</v>
      </c>
      <c r="J20" s="42" t="e">
        <f>#REF!</f>
        <v>#REF!</v>
      </c>
      <c r="K20" s="41" t="e">
        <f>#REF!</f>
        <v>#REF!</v>
      </c>
      <c r="L20" s="42" t="e">
        <f>#REF!</f>
        <v>#REF!</v>
      </c>
      <c r="M20" s="41">
        <f>'Оценивание ЦТО-2023 (ДОУ)'!AK27</f>
        <v>31</v>
      </c>
      <c r="N20" s="42" t="e">
        <f>'Оценивание ЦТО-2023 (ДОУ)'!#REF!</f>
        <v>#REF!</v>
      </c>
      <c r="O20" s="20" t="e">
        <f>'Оценивание ЦТО-2023 (ДОУ)'!#REF!</f>
        <v>#REF!</v>
      </c>
    </row>
    <row r="21" spans="1:15" x14ac:dyDescent="0.2">
      <c r="A21" s="39">
        <v>18</v>
      </c>
      <c r="B21" s="40" t="s">
        <v>22</v>
      </c>
      <c r="C21" s="41">
        <f>'Оценивание ЦТО-2023 (ДОУ)'!AM4</f>
        <v>9</v>
      </c>
      <c r="D21" s="42" t="e">
        <f>'Оценивание ЦТО-2023 (ДОУ)'!#REF!</f>
        <v>#REF!</v>
      </c>
      <c r="E21" s="41">
        <f>'Оценивание ЦТО-2023 (ДОУ)'!AM24</f>
        <v>3</v>
      </c>
      <c r="F21" s="42" t="e">
        <f>'Оценивание ЦТО-2023 (ДОУ)'!#REF!</f>
        <v>#REF!</v>
      </c>
      <c r="G21" s="41" t="e">
        <f>#REF!</f>
        <v>#REF!</v>
      </c>
      <c r="H21" s="42" t="e">
        <f>#REF!</f>
        <v>#REF!</v>
      </c>
      <c r="I21" s="41" t="e">
        <f>#REF!</f>
        <v>#REF!</v>
      </c>
      <c r="J21" s="42" t="e">
        <f>#REF!</f>
        <v>#REF!</v>
      </c>
      <c r="K21" s="41" t="e">
        <f>#REF!</f>
        <v>#REF!</v>
      </c>
      <c r="L21" s="42" t="e">
        <f>#REF!</f>
        <v>#REF!</v>
      </c>
      <c r="M21" s="41">
        <f>'Оценивание ЦТО-2023 (ДОУ)'!AM27</f>
        <v>31</v>
      </c>
      <c r="N21" s="42" t="e">
        <f>'Оценивание ЦТО-2023 (ДОУ)'!#REF!</f>
        <v>#REF!</v>
      </c>
      <c r="O21" s="20" t="e">
        <f>'Оценивание ЦТО-2023 (ДОУ)'!#REF!</f>
        <v>#REF!</v>
      </c>
    </row>
    <row r="22" spans="1:15" x14ac:dyDescent="0.2">
      <c r="A22" s="39">
        <v>19</v>
      </c>
      <c r="B22" s="40" t="s">
        <v>23</v>
      </c>
      <c r="C22" s="41">
        <f>'Оценивание ЦТО-2023 (ДОУ)'!AO4</f>
        <v>9</v>
      </c>
      <c r="D22" s="42" t="e">
        <f>'Оценивание ЦТО-2023 (ДОУ)'!#REF!</f>
        <v>#REF!</v>
      </c>
      <c r="E22" s="41">
        <f>'Оценивание ЦТО-2023 (ДОУ)'!AO24</f>
        <v>3</v>
      </c>
      <c r="F22" s="42" t="e">
        <f>'Оценивание ЦТО-2023 (ДОУ)'!#REF!</f>
        <v>#REF!</v>
      </c>
      <c r="G22" s="41" t="e">
        <f>#REF!</f>
        <v>#REF!</v>
      </c>
      <c r="H22" s="42" t="e">
        <f>#REF!</f>
        <v>#REF!</v>
      </c>
      <c r="I22" s="41" t="e">
        <f>#REF!</f>
        <v>#REF!</v>
      </c>
      <c r="J22" s="42" t="e">
        <f>#REF!</f>
        <v>#REF!</v>
      </c>
      <c r="K22" s="41" t="e">
        <f>#REF!</f>
        <v>#REF!</v>
      </c>
      <c r="L22" s="42" t="e">
        <f>#REF!</f>
        <v>#REF!</v>
      </c>
      <c r="M22" s="41">
        <f>'Оценивание ЦТО-2023 (ДОУ)'!AO27</f>
        <v>32</v>
      </c>
      <c r="N22" s="42" t="e">
        <f>'Оценивание ЦТО-2023 (ДОУ)'!#REF!</f>
        <v>#REF!</v>
      </c>
      <c r="O22" s="20" t="e">
        <f>'Оценивание ЦТО-2023 (ДОУ)'!#REF!</f>
        <v>#REF!</v>
      </c>
    </row>
    <row r="23" spans="1:15" x14ac:dyDescent="0.2">
      <c r="A23" s="39">
        <v>20</v>
      </c>
      <c r="B23" s="40" t="s">
        <v>24</v>
      </c>
      <c r="C23" s="41">
        <f>'Оценивание ЦТО-2023 (ДОУ)'!AQ4</f>
        <v>8</v>
      </c>
      <c r="D23" s="42" t="e">
        <f>'Оценивание ЦТО-2023 (ДОУ)'!#REF!</f>
        <v>#REF!</v>
      </c>
      <c r="E23" s="41">
        <f>'Оценивание ЦТО-2023 (ДОУ)'!AQ24</f>
        <v>3</v>
      </c>
      <c r="F23" s="42" t="e">
        <f>'Оценивание ЦТО-2023 (ДОУ)'!#REF!</f>
        <v>#REF!</v>
      </c>
      <c r="G23" s="41" t="e">
        <f>#REF!</f>
        <v>#REF!</v>
      </c>
      <c r="H23" s="42" t="e">
        <f>#REF!</f>
        <v>#REF!</v>
      </c>
      <c r="I23" s="41" t="e">
        <f>#REF!</f>
        <v>#REF!</v>
      </c>
      <c r="J23" s="42" t="e">
        <f>#REF!</f>
        <v>#REF!</v>
      </c>
      <c r="K23" s="41" t="e">
        <f>#REF!</f>
        <v>#REF!</v>
      </c>
      <c r="L23" s="42" t="e">
        <f>#REF!</f>
        <v>#REF!</v>
      </c>
      <c r="M23" s="41">
        <f>'Оценивание ЦТО-2023 (ДОУ)'!AQ27</f>
        <v>29</v>
      </c>
      <c r="N23" s="42" t="e">
        <f>'Оценивание ЦТО-2023 (ДОУ)'!#REF!</f>
        <v>#REF!</v>
      </c>
      <c r="O23" s="20" t="e">
        <f>'Оценивание ЦТО-2023 (ДОУ)'!#REF!</f>
        <v>#REF!</v>
      </c>
    </row>
    <row r="24" spans="1:15" x14ac:dyDescent="0.2">
      <c r="A24" s="39">
        <v>21</v>
      </c>
      <c r="B24" s="40" t="s">
        <v>25</v>
      </c>
      <c r="C24" s="41">
        <f>'Оценивание ЦТО-2023 (ДОУ)'!AS4</f>
        <v>9</v>
      </c>
      <c r="D24" s="42" t="e">
        <f>'Оценивание ЦТО-2023 (ДОУ)'!#REF!</f>
        <v>#REF!</v>
      </c>
      <c r="E24" s="41">
        <f>'Оценивание ЦТО-2023 (ДОУ)'!AS24</f>
        <v>3</v>
      </c>
      <c r="F24" s="42" t="e">
        <f>'Оценивание ЦТО-2023 (ДОУ)'!#REF!</f>
        <v>#REF!</v>
      </c>
      <c r="G24" s="41" t="e">
        <f>#REF!</f>
        <v>#REF!</v>
      </c>
      <c r="H24" s="42" t="e">
        <f>#REF!</f>
        <v>#REF!</v>
      </c>
      <c r="I24" s="41" t="e">
        <f>#REF!</f>
        <v>#REF!</v>
      </c>
      <c r="J24" s="42" t="e">
        <f>#REF!</f>
        <v>#REF!</v>
      </c>
      <c r="K24" s="41" t="e">
        <f>#REF!</f>
        <v>#REF!</v>
      </c>
      <c r="L24" s="42" t="e">
        <f>#REF!</f>
        <v>#REF!</v>
      </c>
      <c r="M24" s="41">
        <f>'Оценивание ЦТО-2023 (ДОУ)'!AS27</f>
        <v>30</v>
      </c>
      <c r="N24" s="42" t="e">
        <f>'Оценивание ЦТО-2023 (ДОУ)'!#REF!</f>
        <v>#REF!</v>
      </c>
      <c r="O24" s="20" t="e">
        <f>'Оценивание ЦТО-2023 (ДОУ)'!#REF!</f>
        <v>#REF!</v>
      </c>
    </row>
    <row r="25" spans="1:15" x14ac:dyDescent="0.2">
      <c r="A25" s="39">
        <v>22</v>
      </c>
      <c r="B25" s="40" t="s">
        <v>26</v>
      </c>
      <c r="C25" s="41">
        <f>'Оценивание ЦТО-2023 (ДОУ)'!AU4</f>
        <v>10</v>
      </c>
      <c r="D25" s="42" t="e">
        <f>'Оценивание ЦТО-2023 (ДОУ)'!#REF!</f>
        <v>#REF!</v>
      </c>
      <c r="E25" s="41">
        <f>'Оценивание ЦТО-2023 (ДОУ)'!AU24</f>
        <v>3</v>
      </c>
      <c r="F25" s="42" t="e">
        <f>'Оценивание ЦТО-2023 (ДОУ)'!#REF!</f>
        <v>#REF!</v>
      </c>
      <c r="G25" s="41" t="e">
        <f>#REF!</f>
        <v>#REF!</v>
      </c>
      <c r="H25" s="42" t="e">
        <f>#REF!</f>
        <v>#REF!</v>
      </c>
      <c r="I25" s="41" t="e">
        <f>#REF!</f>
        <v>#REF!</v>
      </c>
      <c r="J25" s="42" t="e">
        <f>#REF!</f>
        <v>#REF!</v>
      </c>
      <c r="K25" s="41" t="e">
        <f>#REF!</f>
        <v>#REF!</v>
      </c>
      <c r="L25" s="42" t="e">
        <f>#REF!</f>
        <v>#REF!</v>
      </c>
      <c r="M25" s="41">
        <f>'Оценивание ЦТО-2023 (ДОУ)'!AU27</f>
        <v>34</v>
      </c>
      <c r="N25" s="42" t="e">
        <f>'Оценивание ЦТО-2023 (ДОУ)'!#REF!</f>
        <v>#REF!</v>
      </c>
      <c r="O25" s="20" t="e">
        <f>'Оценивание ЦТО-2023 (ДОУ)'!#REF!</f>
        <v>#REF!</v>
      </c>
    </row>
    <row r="26" spans="1:15" x14ac:dyDescent="0.2">
      <c r="A26" s="39">
        <v>23</v>
      </c>
      <c r="B26" s="40" t="s">
        <v>27</v>
      </c>
      <c r="C26" s="41">
        <f>'Оценивание ЦТО-2023 (ДОУ)'!AW4</f>
        <v>8</v>
      </c>
      <c r="D26" s="42" t="e">
        <f>'Оценивание ЦТО-2023 (ДОУ)'!#REF!</f>
        <v>#REF!</v>
      </c>
      <c r="E26" s="41">
        <f>'Оценивание ЦТО-2023 (ДОУ)'!AW24</f>
        <v>3</v>
      </c>
      <c r="F26" s="42" t="e">
        <f>'Оценивание ЦТО-2023 (ДОУ)'!#REF!</f>
        <v>#REF!</v>
      </c>
      <c r="G26" s="41" t="e">
        <f>#REF!</f>
        <v>#REF!</v>
      </c>
      <c r="H26" s="42" t="e">
        <f>#REF!</f>
        <v>#REF!</v>
      </c>
      <c r="I26" s="41" t="e">
        <f>#REF!</f>
        <v>#REF!</v>
      </c>
      <c r="J26" s="42" t="e">
        <f>#REF!</f>
        <v>#REF!</v>
      </c>
      <c r="K26" s="41" t="e">
        <f>#REF!</f>
        <v>#REF!</v>
      </c>
      <c r="L26" s="42" t="e">
        <f>#REF!</f>
        <v>#REF!</v>
      </c>
      <c r="M26" s="41">
        <f>'Оценивание ЦТО-2023 (ДОУ)'!AW27</f>
        <v>31</v>
      </c>
      <c r="N26" s="42" t="e">
        <f>'Оценивание ЦТО-2023 (ДОУ)'!#REF!</f>
        <v>#REF!</v>
      </c>
      <c r="O26" s="20" t="e">
        <f>'Оценивание ЦТО-2023 (ДОУ)'!#REF!</f>
        <v>#REF!</v>
      </c>
    </row>
    <row r="27" spans="1:15" x14ac:dyDescent="0.2">
      <c r="A27" s="39">
        <v>24</v>
      </c>
      <c r="B27" s="40" t="s">
        <v>28</v>
      </c>
      <c r="C27" s="41">
        <f>'Оценивание ЦТО-2023 (ДОУ)'!AY4</f>
        <v>9</v>
      </c>
      <c r="D27" s="42" t="e">
        <f>'Оценивание ЦТО-2023 (ДОУ)'!#REF!</f>
        <v>#REF!</v>
      </c>
      <c r="E27" s="41">
        <f>'Оценивание ЦТО-2023 (ДОУ)'!AY24</f>
        <v>3</v>
      </c>
      <c r="F27" s="42" t="e">
        <f>'Оценивание ЦТО-2023 (ДОУ)'!#REF!</f>
        <v>#REF!</v>
      </c>
      <c r="G27" s="41" t="e">
        <f>#REF!</f>
        <v>#REF!</v>
      </c>
      <c r="H27" s="42" t="e">
        <f>#REF!</f>
        <v>#REF!</v>
      </c>
      <c r="I27" s="41" t="e">
        <f>#REF!</f>
        <v>#REF!</v>
      </c>
      <c r="J27" s="42" t="e">
        <f>#REF!</f>
        <v>#REF!</v>
      </c>
      <c r="K27" s="41" t="e">
        <f>#REF!</f>
        <v>#REF!</v>
      </c>
      <c r="L27" s="42" t="e">
        <f>#REF!</f>
        <v>#REF!</v>
      </c>
      <c r="M27" s="41">
        <f>'Оценивание ЦТО-2023 (ДОУ)'!AY27</f>
        <v>30</v>
      </c>
      <c r="N27" s="42" t="e">
        <f>'Оценивание ЦТО-2023 (ДОУ)'!#REF!</f>
        <v>#REF!</v>
      </c>
      <c r="O27" s="20" t="e">
        <f>'Оценивание ЦТО-2023 (ДОУ)'!#REF!</f>
        <v>#REF!</v>
      </c>
    </row>
    <row r="28" spans="1:15" x14ac:dyDescent="0.2">
      <c r="A28" s="39">
        <v>25</v>
      </c>
      <c r="B28" s="40" t="s">
        <v>29</v>
      </c>
      <c r="C28" s="41">
        <f>'Оценивание ЦТО-2023 (ДОУ)'!BA4</f>
        <v>10</v>
      </c>
      <c r="D28" s="42" t="e">
        <f>'Оценивание ЦТО-2023 (ДОУ)'!#REF!</f>
        <v>#REF!</v>
      </c>
      <c r="E28" s="41">
        <f>'Оценивание ЦТО-2023 (ДОУ)'!BA24</f>
        <v>3</v>
      </c>
      <c r="F28" s="42" t="e">
        <f>'Оценивание ЦТО-2023 (ДОУ)'!#REF!</f>
        <v>#REF!</v>
      </c>
      <c r="G28" s="41" t="e">
        <f>#REF!</f>
        <v>#REF!</v>
      </c>
      <c r="H28" s="42" t="e">
        <f>#REF!</f>
        <v>#REF!</v>
      </c>
      <c r="I28" s="41" t="e">
        <f>#REF!</f>
        <v>#REF!</v>
      </c>
      <c r="J28" s="42" t="e">
        <f>#REF!</f>
        <v>#REF!</v>
      </c>
      <c r="K28" s="41" t="e">
        <f>#REF!</f>
        <v>#REF!</v>
      </c>
      <c r="L28" s="42" t="e">
        <f>#REF!</f>
        <v>#REF!</v>
      </c>
      <c r="M28" s="41">
        <f>'Оценивание ЦТО-2023 (ДОУ)'!BA27</f>
        <v>31</v>
      </c>
      <c r="N28" s="42" t="e">
        <f>'Оценивание ЦТО-2023 (ДОУ)'!#REF!</f>
        <v>#REF!</v>
      </c>
      <c r="O28" s="20" t="e">
        <f>'Оценивание ЦТО-2023 (ДОУ)'!#REF!</f>
        <v>#REF!</v>
      </c>
    </row>
    <row r="29" spans="1:15" x14ac:dyDescent="0.2">
      <c r="A29" s="39">
        <v>26</v>
      </c>
      <c r="B29" s="40" t="s">
        <v>30</v>
      </c>
      <c r="C29" s="41">
        <f>'Оценивание ЦТО-2023 (ДОУ)'!BC4</f>
        <v>5</v>
      </c>
      <c r="D29" s="42" t="e">
        <f>'Оценивание ЦТО-2023 (ДОУ)'!#REF!</f>
        <v>#REF!</v>
      </c>
      <c r="E29" s="41">
        <f>'Оценивание ЦТО-2023 (ДОУ)'!BC24</f>
        <v>3</v>
      </c>
      <c r="F29" s="42" t="e">
        <f>'Оценивание ЦТО-2023 (ДОУ)'!#REF!</f>
        <v>#REF!</v>
      </c>
      <c r="G29" s="41" t="e">
        <f>#REF!</f>
        <v>#REF!</v>
      </c>
      <c r="H29" s="42" t="e">
        <f>#REF!</f>
        <v>#REF!</v>
      </c>
      <c r="I29" s="41" t="e">
        <f>#REF!</f>
        <v>#REF!</v>
      </c>
      <c r="J29" s="42" t="e">
        <f>#REF!</f>
        <v>#REF!</v>
      </c>
      <c r="K29" s="41" t="e">
        <f>#REF!</f>
        <v>#REF!</v>
      </c>
      <c r="L29" s="42" t="e">
        <f>#REF!</f>
        <v>#REF!</v>
      </c>
      <c r="M29" s="41">
        <f>'Оценивание ЦТО-2023 (ДОУ)'!BC27</f>
        <v>24</v>
      </c>
      <c r="N29" s="42" t="e">
        <f>'Оценивание ЦТО-2023 (ДОУ)'!#REF!</f>
        <v>#REF!</v>
      </c>
      <c r="O29" s="20" t="e">
        <f>'Оценивание ЦТО-2023 (ДОУ)'!#REF!</f>
        <v>#REF!</v>
      </c>
    </row>
    <row r="30" spans="1:15" x14ac:dyDescent="0.2">
      <c r="A30" s="39">
        <v>27</v>
      </c>
      <c r="B30" s="40" t="s">
        <v>31</v>
      </c>
      <c r="C30" s="41">
        <f>'Оценивание ЦТО-2023 (ДОУ)'!BE4</f>
        <v>8</v>
      </c>
      <c r="D30" s="42" t="e">
        <f>'Оценивание ЦТО-2023 (ДОУ)'!#REF!</f>
        <v>#REF!</v>
      </c>
      <c r="E30" s="41">
        <f>'Оценивание ЦТО-2023 (ДОУ)'!BE24</f>
        <v>3</v>
      </c>
      <c r="F30" s="42" t="e">
        <f>'Оценивание ЦТО-2023 (ДОУ)'!#REF!</f>
        <v>#REF!</v>
      </c>
      <c r="G30" s="41" t="e">
        <f>#REF!</f>
        <v>#REF!</v>
      </c>
      <c r="H30" s="42" t="e">
        <f>#REF!</f>
        <v>#REF!</v>
      </c>
      <c r="I30" s="41" t="e">
        <f>#REF!</f>
        <v>#REF!</v>
      </c>
      <c r="J30" s="42" t="e">
        <f>#REF!</f>
        <v>#REF!</v>
      </c>
      <c r="K30" s="41" t="e">
        <f>#REF!</f>
        <v>#REF!</v>
      </c>
      <c r="L30" s="42" t="e">
        <f>#REF!</f>
        <v>#REF!</v>
      </c>
      <c r="M30" s="41">
        <f>'Оценивание ЦТО-2023 (ДОУ)'!BE27</f>
        <v>29</v>
      </c>
      <c r="N30" s="42" t="e">
        <f>'Оценивание ЦТО-2023 (ДОУ)'!#REF!</f>
        <v>#REF!</v>
      </c>
      <c r="O30" s="20" t="e">
        <f>'Оценивание ЦТО-2023 (ДОУ)'!#REF!</f>
        <v>#REF!</v>
      </c>
    </row>
    <row r="31" spans="1:15" x14ac:dyDescent="0.2">
      <c r="A31" s="39">
        <v>28</v>
      </c>
      <c r="B31" s="40" t="s">
        <v>32</v>
      </c>
      <c r="C31" s="41">
        <f>'Оценивание ЦТО-2023 (ДОУ)'!BG4</f>
        <v>10</v>
      </c>
      <c r="D31" s="42" t="e">
        <f>'Оценивание ЦТО-2023 (ДОУ)'!#REF!</f>
        <v>#REF!</v>
      </c>
      <c r="E31" s="41">
        <f>'Оценивание ЦТО-2023 (ДОУ)'!BG24</f>
        <v>3</v>
      </c>
      <c r="F31" s="42" t="e">
        <f>'Оценивание ЦТО-2023 (ДОУ)'!#REF!</f>
        <v>#REF!</v>
      </c>
      <c r="G31" s="41" t="e">
        <f>#REF!</f>
        <v>#REF!</v>
      </c>
      <c r="H31" s="42" t="e">
        <f>#REF!</f>
        <v>#REF!</v>
      </c>
      <c r="I31" s="41" t="e">
        <f>#REF!</f>
        <v>#REF!</v>
      </c>
      <c r="J31" s="42" t="e">
        <f>#REF!</f>
        <v>#REF!</v>
      </c>
      <c r="K31" s="41" t="e">
        <f>#REF!</f>
        <v>#REF!</v>
      </c>
      <c r="L31" s="42" t="e">
        <f>#REF!</f>
        <v>#REF!</v>
      </c>
      <c r="M31" s="41">
        <f>'Оценивание ЦТО-2023 (ДОУ)'!BG27</f>
        <v>31</v>
      </c>
      <c r="N31" s="42" t="e">
        <f>'Оценивание ЦТО-2023 (ДОУ)'!#REF!</f>
        <v>#REF!</v>
      </c>
      <c r="O31" s="20" t="e">
        <f>'Оценивание ЦТО-2023 (ДОУ)'!#REF!</f>
        <v>#REF!</v>
      </c>
    </row>
    <row r="32" spans="1:15" x14ac:dyDescent="0.2">
      <c r="A32" s="39">
        <v>29</v>
      </c>
      <c r="B32" s="40" t="s">
        <v>33</v>
      </c>
      <c r="C32" s="41">
        <f>'Оценивание ЦТО-2023 (ДОУ)'!BI4</f>
        <v>6</v>
      </c>
      <c r="D32" s="42" t="e">
        <f>'Оценивание ЦТО-2023 (ДОУ)'!#REF!</f>
        <v>#REF!</v>
      </c>
      <c r="E32" s="41">
        <f>'Оценивание ЦТО-2023 (ДОУ)'!BI24</f>
        <v>3</v>
      </c>
      <c r="F32" s="42" t="e">
        <f>'Оценивание ЦТО-2023 (ДОУ)'!#REF!</f>
        <v>#REF!</v>
      </c>
      <c r="G32" s="41" t="e">
        <f>#REF!</f>
        <v>#REF!</v>
      </c>
      <c r="H32" s="42" t="e">
        <f>#REF!</f>
        <v>#REF!</v>
      </c>
      <c r="I32" s="41" t="e">
        <f>#REF!</f>
        <v>#REF!</v>
      </c>
      <c r="J32" s="42" t="e">
        <f>#REF!</f>
        <v>#REF!</v>
      </c>
      <c r="K32" s="41" t="e">
        <f>#REF!</f>
        <v>#REF!</v>
      </c>
      <c r="L32" s="42" t="e">
        <f>#REF!</f>
        <v>#REF!</v>
      </c>
      <c r="M32" s="41">
        <f>'Оценивание ЦТО-2023 (ДОУ)'!BI27</f>
        <v>27</v>
      </c>
      <c r="N32" s="42" t="e">
        <f>'Оценивание ЦТО-2023 (ДОУ)'!#REF!</f>
        <v>#REF!</v>
      </c>
      <c r="O32" s="20" t="e">
        <f>'Оценивание ЦТО-2023 (ДОУ)'!#REF!</f>
        <v>#REF!</v>
      </c>
    </row>
    <row r="33" spans="1:15" x14ac:dyDescent="0.2">
      <c r="A33" s="39">
        <v>30</v>
      </c>
      <c r="B33" s="40" t="s">
        <v>34</v>
      </c>
      <c r="C33" s="41">
        <f>'Оценивание ЦТО-2023 (ДОУ)'!BK4</f>
        <v>9</v>
      </c>
      <c r="D33" s="42" t="e">
        <f>'Оценивание ЦТО-2023 (ДОУ)'!#REF!</f>
        <v>#REF!</v>
      </c>
      <c r="E33" s="41">
        <f>'Оценивание ЦТО-2023 (ДОУ)'!BK24</f>
        <v>3</v>
      </c>
      <c r="F33" s="42" t="e">
        <f>'Оценивание ЦТО-2023 (ДОУ)'!#REF!</f>
        <v>#REF!</v>
      </c>
      <c r="G33" s="41" t="e">
        <f>#REF!</f>
        <v>#REF!</v>
      </c>
      <c r="H33" s="42" t="e">
        <f>#REF!</f>
        <v>#REF!</v>
      </c>
      <c r="I33" s="41" t="e">
        <f>#REF!</f>
        <v>#REF!</v>
      </c>
      <c r="J33" s="42" t="e">
        <f>#REF!</f>
        <v>#REF!</v>
      </c>
      <c r="K33" s="41" t="e">
        <f>#REF!</f>
        <v>#REF!</v>
      </c>
      <c r="L33" s="42" t="e">
        <f>#REF!</f>
        <v>#REF!</v>
      </c>
      <c r="M33" s="41">
        <f>'Оценивание ЦТО-2023 (ДОУ)'!BK27</f>
        <v>30</v>
      </c>
      <c r="N33" s="42" t="e">
        <f>'Оценивание ЦТО-2023 (ДОУ)'!#REF!</f>
        <v>#REF!</v>
      </c>
      <c r="O33" s="20" t="e">
        <f>'Оценивание ЦТО-2023 (ДОУ)'!#REF!</f>
        <v>#REF!</v>
      </c>
    </row>
    <row r="34" spans="1:15" x14ac:dyDescent="0.2">
      <c r="A34" s="39">
        <v>31</v>
      </c>
      <c r="B34" s="40" t="s">
        <v>35</v>
      </c>
      <c r="C34" s="41">
        <f>'Оценивание ЦТО-2023 (ДОУ)'!BM4</f>
        <v>8</v>
      </c>
      <c r="D34" s="42" t="e">
        <f>'Оценивание ЦТО-2023 (ДОУ)'!#REF!</f>
        <v>#REF!</v>
      </c>
      <c r="E34" s="41">
        <f>'Оценивание ЦТО-2023 (ДОУ)'!BM24</f>
        <v>3</v>
      </c>
      <c r="F34" s="42" t="e">
        <f>'Оценивание ЦТО-2023 (ДОУ)'!#REF!</f>
        <v>#REF!</v>
      </c>
      <c r="G34" s="41" t="e">
        <f>#REF!</f>
        <v>#REF!</v>
      </c>
      <c r="H34" s="42" t="e">
        <f>#REF!</f>
        <v>#REF!</v>
      </c>
      <c r="I34" s="41" t="e">
        <f>#REF!</f>
        <v>#REF!</v>
      </c>
      <c r="J34" s="42" t="e">
        <f>#REF!</f>
        <v>#REF!</v>
      </c>
      <c r="K34" s="41" t="e">
        <f>#REF!</f>
        <v>#REF!</v>
      </c>
      <c r="L34" s="42" t="e">
        <f>#REF!</f>
        <v>#REF!</v>
      </c>
      <c r="M34" s="41">
        <f>'Оценивание ЦТО-2023 (ДОУ)'!BM27</f>
        <v>30</v>
      </c>
      <c r="N34" s="42" t="e">
        <f>'Оценивание ЦТО-2023 (ДОУ)'!#REF!</f>
        <v>#REF!</v>
      </c>
      <c r="O34" s="20" t="e">
        <f>'Оценивание ЦТО-2023 (ДОУ)'!#REF!</f>
        <v>#REF!</v>
      </c>
    </row>
    <row r="35" spans="1:15" x14ac:dyDescent="0.2">
      <c r="A35" s="39">
        <v>32</v>
      </c>
      <c r="B35" s="40" t="s">
        <v>36</v>
      </c>
      <c r="C35" s="41">
        <f>'Оценивание ЦТО-2023 (ДОУ)'!BO4</f>
        <v>10</v>
      </c>
      <c r="D35" s="42" t="e">
        <f>'Оценивание ЦТО-2023 (ДОУ)'!#REF!</f>
        <v>#REF!</v>
      </c>
      <c r="E35" s="41">
        <f>'Оценивание ЦТО-2023 (ДОУ)'!BO24</f>
        <v>3</v>
      </c>
      <c r="F35" s="42" t="e">
        <f>'Оценивание ЦТО-2023 (ДОУ)'!#REF!</f>
        <v>#REF!</v>
      </c>
      <c r="G35" s="41" t="e">
        <f>#REF!</f>
        <v>#REF!</v>
      </c>
      <c r="H35" s="42" t="e">
        <f>#REF!</f>
        <v>#REF!</v>
      </c>
      <c r="I35" s="41" t="e">
        <f>#REF!</f>
        <v>#REF!</v>
      </c>
      <c r="J35" s="42" t="e">
        <f>#REF!</f>
        <v>#REF!</v>
      </c>
      <c r="K35" s="41" t="e">
        <f>#REF!</f>
        <v>#REF!</v>
      </c>
      <c r="L35" s="42" t="e">
        <f>#REF!</f>
        <v>#REF!</v>
      </c>
      <c r="M35" s="39">
        <f>'Оценивание ЦТО-2023 (ДОУ)'!BO27</f>
        <v>32</v>
      </c>
      <c r="N35" s="42" t="e">
        <f>'Оценивание ЦТО-2023 (ДОУ)'!#REF!</f>
        <v>#REF!</v>
      </c>
      <c r="O35" s="20" t="e">
        <f>'Оценивание ЦТО-2023 (ДОУ)'!#REF!</f>
        <v>#REF!</v>
      </c>
    </row>
    <row r="36" spans="1:15" s="38" customFormat="1" x14ac:dyDescent="0.2">
      <c r="A36" s="37"/>
      <c r="B36" s="43" t="s">
        <v>101</v>
      </c>
      <c r="C36" s="44" t="e">
        <f t="shared" ref="C36:N36" si="0">AVERAGE(C4:C35)</f>
        <v>#REF!</v>
      </c>
      <c r="D36" s="45" t="e">
        <f t="shared" si="0"/>
        <v>#REF!</v>
      </c>
      <c r="E36" s="44" t="e">
        <f t="shared" si="0"/>
        <v>#REF!</v>
      </c>
      <c r="F36" s="45" t="e">
        <f t="shared" si="0"/>
        <v>#REF!</v>
      </c>
      <c r="G36" s="44" t="e">
        <f t="shared" si="0"/>
        <v>#REF!</v>
      </c>
      <c r="H36" s="45" t="e">
        <f t="shared" si="0"/>
        <v>#REF!</v>
      </c>
      <c r="I36" s="44" t="e">
        <f t="shared" si="0"/>
        <v>#REF!</v>
      </c>
      <c r="J36" s="45" t="e">
        <f t="shared" si="0"/>
        <v>#REF!</v>
      </c>
      <c r="K36" s="44" t="e">
        <f t="shared" si="0"/>
        <v>#REF!</v>
      </c>
      <c r="L36" s="45" t="e">
        <f t="shared" si="0"/>
        <v>#REF!</v>
      </c>
      <c r="M36" s="44" t="e">
        <f t="shared" si="0"/>
        <v>#REF!</v>
      </c>
      <c r="N36" s="45" t="e">
        <f t="shared" si="0"/>
        <v>#REF!</v>
      </c>
      <c r="O36" s="46" t="e">
        <f>IF(N36=40%,"Низкий",IF(N36&lt;=80%,"Средний","Высокий"))</f>
        <v>#REF!</v>
      </c>
    </row>
  </sheetData>
  <autoFilter ref="A3:O3"/>
  <mergeCells count="7">
    <mergeCell ref="A1:O1"/>
    <mergeCell ref="C2:D2"/>
    <mergeCell ref="E2:F2"/>
    <mergeCell ref="G2:H2"/>
    <mergeCell ref="I2:J2"/>
    <mergeCell ref="K2:L2"/>
    <mergeCell ref="M2:O2"/>
  </mergeCells>
  <conditionalFormatting sqref="O4:O36">
    <cfRule type="cellIs" dxfId="48" priority="2" operator="equal">
      <formula>"Низкий"</formula>
    </cfRule>
    <cfRule type="cellIs" dxfId="47" priority="3" operator="equal">
      <formula>"Средний"</formula>
    </cfRule>
    <cfRule type="cellIs" dxfId="46" priority="4" operator="equal">
      <formula>"Высокий"</formula>
    </cfRule>
  </conditionalFormatting>
  <pageMargins left="0.7" right="0.7" top="0.75" bottom="0.75" header="0.511811023622047" footer="0.511811023622047"/>
  <pageSetup paperSize="9" scale="85"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2" zoomScale="120" zoomScaleNormal="120" workbookViewId="0">
      <selection activeCell="E4" sqref="E4"/>
    </sheetView>
  </sheetViews>
  <sheetFormatPr defaultColWidth="9.140625" defaultRowHeight="12.75" x14ac:dyDescent="0.2"/>
  <cols>
    <col min="1" max="1" width="5" style="47" customWidth="1"/>
    <col min="2" max="2" width="48.85546875" style="47" customWidth="1"/>
    <col min="3" max="4" width="9.42578125" style="47" customWidth="1"/>
    <col min="5" max="5" width="12.5703125" style="47" customWidth="1"/>
    <col min="6" max="16384" width="9.140625" style="47"/>
  </cols>
  <sheetData>
    <row r="1" spans="1:5" ht="78" customHeight="1" x14ac:dyDescent="0.2">
      <c r="A1" s="112" t="s">
        <v>103</v>
      </c>
      <c r="B1" s="112"/>
      <c r="C1" s="112"/>
      <c r="D1" s="112"/>
      <c r="E1" s="112"/>
    </row>
    <row r="3" spans="1:5" s="49" customFormat="1" x14ac:dyDescent="0.2">
      <c r="A3" s="48" t="s">
        <v>1</v>
      </c>
      <c r="B3" s="48" t="s">
        <v>98</v>
      </c>
      <c r="C3" s="48" t="s">
        <v>99</v>
      </c>
      <c r="D3" s="48" t="s">
        <v>39</v>
      </c>
      <c r="E3" s="48" t="s">
        <v>100</v>
      </c>
    </row>
    <row r="4" spans="1:5" x14ac:dyDescent="0.2">
      <c r="A4" s="50">
        <v>1</v>
      </c>
      <c r="B4" s="51" t="s">
        <v>6</v>
      </c>
      <c r="C4" s="52">
        <f>'Оценивание ЦТО-2023 (ДОУ)'!G27</f>
        <v>30</v>
      </c>
      <c r="D4" s="53" t="e">
        <f>'Оценивание ЦТО-2023 (ДОУ)'!#REF!</f>
        <v>#REF!</v>
      </c>
      <c r="E4" s="54" t="e">
        <f>'Оценивание ЦТО-2023 (ДОУ)'!#REF!</f>
        <v>#REF!</v>
      </c>
    </row>
    <row r="5" spans="1:5" x14ac:dyDescent="0.2">
      <c r="A5" s="50">
        <v>2</v>
      </c>
      <c r="B5" s="51" t="s">
        <v>7</v>
      </c>
      <c r="C5" s="52">
        <f>'Оценивание ЦТО-2023 (ДОУ)'!I27</f>
        <v>24</v>
      </c>
      <c r="D5" s="53" t="e">
        <f>'Оценивание ЦТО-2023 (ДОУ)'!#REF!</f>
        <v>#REF!</v>
      </c>
      <c r="E5" s="54" t="e">
        <f>'Оценивание ЦТО-2023 (ДОУ)'!#REF!</f>
        <v>#REF!</v>
      </c>
    </row>
    <row r="6" spans="1:5" x14ac:dyDescent="0.2">
      <c r="A6" s="50">
        <v>3</v>
      </c>
      <c r="B6" s="51" t="s">
        <v>8</v>
      </c>
      <c r="C6" s="52">
        <f>'Оценивание ЦТО-2023 (ДОУ)'!K27</f>
        <v>28</v>
      </c>
      <c r="D6" s="53" t="e">
        <f>'Оценивание ЦТО-2023 (ДОУ)'!#REF!</f>
        <v>#REF!</v>
      </c>
      <c r="E6" s="54" t="e">
        <f>'Оценивание ЦТО-2023 (ДОУ)'!#REF!</f>
        <v>#REF!</v>
      </c>
    </row>
    <row r="7" spans="1:5" x14ac:dyDescent="0.2">
      <c r="A7" s="50">
        <v>4</v>
      </c>
      <c r="B7" s="51" t="s">
        <v>9</v>
      </c>
      <c r="C7" s="52">
        <f>'Оценивание ЦТО-2023 (ДОУ)'!M27</f>
        <v>28</v>
      </c>
      <c r="D7" s="53" t="e">
        <f>'Оценивание ЦТО-2023 (ДОУ)'!#REF!</f>
        <v>#REF!</v>
      </c>
      <c r="E7" s="54" t="e">
        <f>'Оценивание ЦТО-2023 (ДОУ)'!#REF!</f>
        <v>#REF!</v>
      </c>
    </row>
    <row r="8" spans="1:5" x14ac:dyDescent="0.2">
      <c r="A8" s="50">
        <v>5</v>
      </c>
      <c r="B8" s="51" t="s">
        <v>10</v>
      </c>
      <c r="C8" s="52">
        <f>'Оценивание ЦТО-2023 (ДОУ)'!O27</f>
        <v>28</v>
      </c>
      <c r="D8" s="53" t="e">
        <f>'Оценивание ЦТО-2023 (ДОУ)'!#REF!</f>
        <v>#REF!</v>
      </c>
      <c r="E8" s="54" t="e">
        <f>'Оценивание ЦТО-2023 (ДОУ)'!#REF!</f>
        <v>#REF!</v>
      </c>
    </row>
    <row r="9" spans="1:5" x14ac:dyDescent="0.2">
      <c r="A9" s="50">
        <v>6</v>
      </c>
      <c r="B9" s="51" t="s">
        <v>11</v>
      </c>
      <c r="C9" s="52">
        <f>'Оценивание ЦТО-2023 (ДОУ)'!Q27</f>
        <v>31</v>
      </c>
      <c r="D9" s="53" t="e">
        <f>'Оценивание ЦТО-2023 (ДОУ)'!#REF!</f>
        <v>#REF!</v>
      </c>
      <c r="E9" s="54" t="e">
        <f>'Оценивание ЦТО-2023 (ДОУ)'!#REF!</f>
        <v>#REF!</v>
      </c>
    </row>
    <row r="10" spans="1:5" x14ac:dyDescent="0.2">
      <c r="A10" s="50">
        <v>7</v>
      </c>
      <c r="B10" s="51" t="s">
        <v>12</v>
      </c>
      <c r="C10" s="52">
        <f>'Оценивание ЦТО-2023 (ДОУ)'!S27</f>
        <v>30</v>
      </c>
      <c r="D10" s="53" t="e">
        <f>'Оценивание ЦТО-2023 (ДОУ)'!#REF!</f>
        <v>#REF!</v>
      </c>
      <c r="E10" s="54" t="e">
        <f>'Оценивание ЦТО-2023 (ДОУ)'!#REF!</f>
        <v>#REF!</v>
      </c>
    </row>
    <row r="11" spans="1:5" x14ac:dyDescent="0.2">
      <c r="A11" s="50">
        <v>8</v>
      </c>
      <c r="B11" s="51" t="s">
        <v>13</v>
      </c>
      <c r="C11" s="52">
        <f>'Оценивание ЦТО-2023 (ДОУ)'!U27</f>
        <v>30</v>
      </c>
      <c r="D11" s="53" t="e">
        <f>'Оценивание ЦТО-2023 (ДОУ)'!#REF!</f>
        <v>#REF!</v>
      </c>
      <c r="E11" s="54" t="e">
        <f>'Оценивание ЦТО-2023 (ДОУ)'!#REF!</f>
        <v>#REF!</v>
      </c>
    </row>
    <row r="12" spans="1:5" x14ac:dyDescent="0.2">
      <c r="A12" s="50">
        <v>9</v>
      </c>
      <c r="B12" s="51" t="s">
        <v>14</v>
      </c>
      <c r="C12" s="52">
        <f>'Оценивание ЦТО-2023 (ДОУ)'!W27</f>
        <v>32</v>
      </c>
      <c r="D12" s="53" t="e">
        <f>'Оценивание ЦТО-2023 (ДОУ)'!#REF!</f>
        <v>#REF!</v>
      </c>
      <c r="E12" s="54" t="e">
        <f>'Оценивание ЦТО-2023 (ДОУ)'!#REF!</f>
        <v>#REF!</v>
      </c>
    </row>
    <row r="13" spans="1:5" x14ac:dyDescent="0.2">
      <c r="A13" s="50">
        <v>10</v>
      </c>
      <c r="B13" s="51" t="s">
        <v>15</v>
      </c>
      <c r="C13" s="52">
        <f>'Оценивание ЦТО-2023 (ДОУ)'!Y27</f>
        <v>31</v>
      </c>
      <c r="D13" s="53" t="e">
        <f>'Оценивание ЦТО-2023 (ДОУ)'!#REF!</f>
        <v>#REF!</v>
      </c>
      <c r="E13" s="54" t="e">
        <f>'Оценивание ЦТО-2023 (ДОУ)'!#REF!</f>
        <v>#REF!</v>
      </c>
    </row>
    <row r="14" spans="1:5" x14ac:dyDescent="0.2">
      <c r="A14" s="50">
        <v>11</v>
      </c>
      <c r="B14" s="51" t="s">
        <v>16</v>
      </c>
      <c r="C14" s="52">
        <f>'Оценивание ЦТО-2023 (ДОУ)'!AA27</f>
        <v>31</v>
      </c>
      <c r="D14" s="53" t="e">
        <f>'Оценивание ЦТО-2023 (ДОУ)'!#REF!</f>
        <v>#REF!</v>
      </c>
      <c r="E14" s="54" t="e">
        <f>'Оценивание ЦТО-2023 (ДОУ)'!#REF!</f>
        <v>#REF!</v>
      </c>
    </row>
    <row r="15" spans="1:5" x14ac:dyDescent="0.2">
      <c r="A15" s="50">
        <v>12</v>
      </c>
      <c r="B15" s="51" t="s">
        <v>17</v>
      </c>
      <c r="C15" s="52">
        <f>'Оценивание ЦТО-2023 (ДОУ)'!AC27</f>
        <v>31</v>
      </c>
      <c r="D15" s="53" t="e">
        <f>'Оценивание ЦТО-2023 (ДОУ)'!#REF!</f>
        <v>#REF!</v>
      </c>
      <c r="E15" s="54" t="e">
        <f>'Оценивание ЦТО-2023 (ДОУ)'!#REF!</f>
        <v>#REF!</v>
      </c>
    </row>
    <row r="16" spans="1:5" x14ac:dyDescent="0.2">
      <c r="A16" s="50">
        <v>13</v>
      </c>
      <c r="B16" s="51" t="s">
        <v>102</v>
      </c>
      <c r="C16" s="52" t="e">
        <f>#REF!</f>
        <v>#REF!</v>
      </c>
      <c r="D16" s="53" t="e">
        <f>#REF!</f>
        <v>#REF!</v>
      </c>
      <c r="E16" s="54" t="e">
        <f>#REF!</f>
        <v>#REF!</v>
      </c>
    </row>
    <row r="17" spans="1:5" x14ac:dyDescent="0.2">
      <c r="A17" s="50">
        <v>14</v>
      </c>
      <c r="B17" s="51" t="s">
        <v>18</v>
      </c>
      <c r="C17" s="52">
        <f>'Оценивание ЦТО-2023 (ДОУ)'!AE27</f>
        <v>33</v>
      </c>
      <c r="D17" s="53" t="e">
        <f>'Оценивание ЦТО-2023 (ДОУ)'!#REF!</f>
        <v>#REF!</v>
      </c>
      <c r="E17" s="54" t="e">
        <f>'Оценивание ЦТО-2023 (ДОУ)'!#REF!</f>
        <v>#REF!</v>
      </c>
    </row>
    <row r="18" spans="1:5" x14ac:dyDescent="0.2">
      <c r="A18" s="50">
        <v>15</v>
      </c>
      <c r="B18" s="51" t="s">
        <v>19</v>
      </c>
      <c r="C18" s="52">
        <f>'Оценивание ЦТО-2023 (ДОУ)'!AG27</f>
        <v>32</v>
      </c>
      <c r="D18" s="53" t="e">
        <f>'Оценивание ЦТО-2023 (ДОУ)'!#REF!</f>
        <v>#REF!</v>
      </c>
      <c r="E18" s="54" t="e">
        <f>'Оценивание ЦТО-2023 (ДОУ)'!#REF!</f>
        <v>#REF!</v>
      </c>
    </row>
    <row r="19" spans="1:5" x14ac:dyDescent="0.2">
      <c r="A19" s="50">
        <v>16</v>
      </c>
      <c r="B19" s="51" t="s">
        <v>20</v>
      </c>
      <c r="C19" s="52">
        <f>'Оценивание ЦТО-2023 (ДОУ)'!AI27</f>
        <v>31</v>
      </c>
      <c r="D19" s="53" t="e">
        <f>'Оценивание ЦТО-2023 (ДОУ)'!#REF!</f>
        <v>#REF!</v>
      </c>
      <c r="E19" s="54" t="e">
        <f>'Оценивание ЦТО-2023 (ДОУ)'!#REF!</f>
        <v>#REF!</v>
      </c>
    </row>
    <row r="20" spans="1:5" x14ac:dyDescent="0.2">
      <c r="A20" s="50">
        <v>17</v>
      </c>
      <c r="B20" s="51" t="s">
        <v>21</v>
      </c>
      <c r="C20" s="52">
        <f>'Оценивание ЦТО-2023 (ДОУ)'!AK27</f>
        <v>31</v>
      </c>
      <c r="D20" s="53" t="e">
        <f>'Оценивание ЦТО-2023 (ДОУ)'!#REF!</f>
        <v>#REF!</v>
      </c>
      <c r="E20" s="54" t="e">
        <f>'Оценивание ЦТО-2023 (ДОУ)'!#REF!</f>
        <v>#REF!</v>
      </c>
    </row>
    <row r="21" spans="1:5" x14ac:dyDescent="0.2">
      <c r="A21" s="50">
        <v>18</v>
      </c>
      <c r="B21" s="51" t="s">
        <v>22</v>
      </c>
      <c r="C21" s="52">
        <f>'Оценивание ЦТО-2023 (ДОУ)'!AM27</f>
        <v>31</v>
      </c>
      <c r="D21" s="53" t="e">
        <f>'Оценивание ЦТО-2023 (ДОУ)'!#REF!</f>
        <v>#REF!</v>
      </c>
      <c r="E21" s="54" t="e">
        <f>'Оценивание ЦТО-2023 (ДОУ)'!#REF!</f>
        <v>#REF!</v>
      </c>
    </row>
    <row r="22" spans="1:5" x14ac:dyDescent="0.2">
      <c r="A22" s="50">
        <v>19</v>
      </c>
      <c r="B22" s="51" t="s">
        <v>23</v>
      </c>
      <c r="C22" s="52">
        <f>'Оценивание ЦТО-2023 (ДОУ)'!AO27</f>
        <v>32</v>
      </c>
      <c r="D22" s="53" t="e">
        <f>'Оценивание ЦТО-2023 (ДОУ)'!#REF!</f>
        <v>#REF!</v>
      </c>
      <c r="E22" s="54" t="e">
        <f>'Оценивание ЦТО-2023 (ДОУ)'!#REF!</f>
        <v>#REF!</v>
      </c>
    </row>
    <row r="23" spans="1:5" x14ac:dyDescent="0.2">
      <c r="A23" s="50">
        <v>20</v>
      </c>
      <c r="B23" s="51" t="s">
        <v>24</v>
      </c>
      <c r="C23" s="52">
        <f>'Оценивание ЦТО-2023 (ДОУ)'!AQ27</f>
        <v>29</v>
      </c>
      <c r="D23" s="53" t="e">
        <f>'Оценивание ЦТО-2023 (ДОУ)'!#REF!</f>
        <v>#REF!</v>
      </c>
      <c r="E23" s="54" t="e">
        <f>'Оценивание ЦТО-2023 (ДОУ)'!#REF!</f>
        <v>#REF!</v>
      </c>
    </row>
    <row r="24" spans="1:5" x14ac:dyDescent="0.2">
      <c r="A24" s="50">
        <v>21</v>
      </c>
      <c r="B24" s="51" t="s">
        <v>25</v>
      </c>
      <c r="C24" s="52">
        <f>'Оценивание ЦТО-2023 (ДОУ)'!AS27</f>
        <v>30</v>
      </c>
      <c r="D24" s="53" t="e">
        <f>'Оценивание ЦТО-2023 (ДОУ)'!#REF!</f>
        <v>#REF!</v>
      </c>
      <c r="E24" s="54" t="e">
        <f>'Оценивание ЦТО-2023 (ДОУ)'!#REF!</f>
        <v>#REF!</v>
      </c>
    </row>
    <row r="25" spans="1:5" x14ac:dyDescent="0.2">
      <c r="A25" s="50">
        <v>22</v>
      </c>
      <c r="B25" s="51" t="s">
        <v>26</v>
      </c>
      <c r="C25" s="52">
        <f>'Оценивание ЦТО-2023 (ДОУ)'!AU27</f>
        <v>34</v>
      </c>
      <c r="D25" s="53" t="e">
        <f>'Оценивание ЦТО-2023 (ДОУ)'!#REF!</f>
        <v>#REF!</v>
      </c>
      <c r="E25" s="54" t="e">
        <f>'Оценивание ЦТО-2023 (ДОУ)'!#REF!</f>
        <v>#REF!</v>
      </c>
    </row>
    <row r="26" spans="1:5" x14ac:dyDescent="0.2">
      <c r="A26" s="50">
        <v>23</v>
      </c>
      <c r="B26" s="51" t="s">
        <v>27</v>
      </c>
      <c r="C26" s="52">
        <f>'Оценивание ЦТО-2023 (ДОУ)'!AW27</f>
        <v>31</v>
      </c>
      <c r="D26" s="53" t="e">
        <f>'Оценивание ЦТО-2023 (ДОУ)'!#REF!</f>
        <v>#REF!</v>
      </c>
      <c r="E26" s="54" t="e">
        <f>'Оценивание ЦТО-2023 (ДОУ)'!#REF!</f>
        <v>#REF!</v>
      </c>
    </row>
    <row r="27" spans="1:5" x14ac:dyDescent="0.2">
      <c r="A27" s="50">
        <v>24</v>
      </c>
      <c r="B27" s="51" t="s">
        <v>28</v>
      </c>
      <c r="C27" s="52">
        <f>'Оценивание ЦТО-2023 (ДОУ)'!AY27</f>
        <v>30</v>
      </c>
      <c r="D27" s="53" t="e">
        <f>'Оценивание ЦТО-2023 (ДОУ)'!#REF!</f>
        <v>#REF!</v>
      </c>
      <c r="E27" s="54" t="e">
        <f>'Оценивание ЦТО-2023 (ДОУ)'!#REF!</f>
        <v>#REF!</v>
      </c>
    </row>
    <row r="28" spans="1:5" x14ac:dyDescent="0.2">
      <c r="A28" s="50">
        <v>25</v>
      </c>
      <c r="B28" s="51" t="s">
        <v>29</v>
      </c>
      <c r="C28" s="52">
        <f>'Оценивание ЦТО-2023 (ДОУ)'!BA27</f>
        <v>31</v>
      </c>
      <c r="D28" s="53" t="e">
        <f>'Оценивание ЦТО-2023 (ДОУ)'!#REF!</f>
        <v>#REF!</v>
      </c>
      <c r="E28" s="54" t="e">
        <f>'Оценивание ЦТО-2023 (ДОУ)'!#REF!</f>
        <v>#REF!</v>
      </c>
    </row>
    <row r="29" spans="1:5" x14ac:dyDescent="0.2">
      <c r="A29" s="50">
        <v>26</v>
      </c>
      <c r="B29" s="51" t="s">
        <v>30</v>
      </c>
      <c r="C29" s="52">
        <f>'Оценивание ЦТО-2023 (ДОУ)'!BC27</f>
        <v>24</v>
      </c>
      <c r="D29" s="53" t="e">
        <f>'Оценивание ЦТО-2023 (ДОУ)'!#REF!</f>
        <v>#REF!</v>
      </c>
      <c r="E29" s="54" t="e">
        <f>'Оценивание ЦТО-2023 (ДОУ)'!#REF!</f>
        <v>#REF!</v>
      </c>
    </row>
    <row r="30" spans="1:5" x14ac:dyDescent="0.2">
      <c r="A30" s="50">
        <v>27</v>
      </c>
      <c r="B30" s="51" t="s">
        <v>31</v>
      </c>
      <c r="C30" s="52">
        <f>'Оценивание ЦТО-2023 (ДОУ)'!BE27</f>
        <v>29</v>
      </c>
      <c r="D30" s="53" t="e">
        <f>'Оценивание ЦТО-2023 (ДОУ)'!#REF!</f>
        <v>#REF!</v>
      </c>
      <c r="E30" s="54" t="e">
        <f>'Оценивание ЦТО-2023 (ДОУ)'!#REF!</f>
        <v>#REF!</v>
      </c>
    </row>
    <row r="31" spans="1:5" x14ac:dyDescent="0.2">
      <c r="A31" s="50">
        <v>28</v>
      </c>
      <c r="B31" s="51" t="s">
        <v>32</v>
      </c>
      <c r="C31" s="52">
        <f>'Оценивание ЦТО-2023 (ДОУ)'!BG27</f>
        <v>31</v>
      </c>
      <c r="D31" s="53" t="e">
        <f>'Оценивание ЦТО-2023 (ДОУ)'!#REF!</f>
        <v>#REF!</v>
      </c>
      <c r="E31" s="54" t="e">
        <f>'Оценивание ЦТО-2023 (ДОУ)'!#REF!</f>
        <v>#REF!</v>
      </c>
    </row>
    <row r="32" spans="1:5" x14ac:dyDescent="0.2">
      <c r="A32" s="50">
        <v>29</v>
      </c>
      <c r="B32" s="51" t="s">
        <v>33</v>
      </c>
      <c r="C32" s="52">
        <f>'Оценивание ЦТО-2023 (ДОУ)'!BI27</f>
        <v>27</v>
      </c>
      <c r="D32" s="53" t="e">
        <f>'Оценивание ЦТО-2023 (ДОУ)'!#REF!</f>
        <v>#REF!</v>
      </c>
      <c r="E32" s="54" t="e">
        <f>'Оценивание ЦТО-2023 (ДОУ)'!#REF!</f>
        <v>#REF!</v>
      </c>
    </row>
    <row r="33" spans="1:5" x14ac:dyDescent="0.2">
      <c r="A33" s="50">
        <v>30</v>
      </c>
      <c r="B33" s="51" t="s">
        <v>34</v>
      </c>
      <c r="C33" s="52">
        <f>'Оценивание ЦТО-2023 (ДОУ)'!BK27</f>
        <v>30</v>
      </c>
      <c r="D33" s="53" t="e">
        <f>'Оценивание ЦТО-2023 (ДОУ)'!#REF!</f>
        <v>#REF!</v>
      </c>
      <c r="E33" s="54" t="e">
        <f>'Оценивание ЦТО-2023 (ДОУ)'!#REF!</f>
        <v>#REF!</v>
      </c>
    </row>
    <row r="34" spans="1:5" x14ac:dyDescent="0.2">
      <c r="A34" s="50">
        <v>31</v>
      </c>
      <c r="B34" s="51" t="s">
        <v>35</v>
      </c>
      <c r="C34" s="52">
        <f>'Оценивание ЦТО-2023 (ДОУ)'!BM27</f>
        <v>30</v>
      </c>
      <c r="D34" s="53" t="e">
        <f>'Оценивание ЦТО-2023 (ДОУ)'!#REF!</f>
        <v>#REF!</v>
      </c>
      <c r="E34" s="54" t="e">
        <f>'Оценивание ЦТО-2023 (ДОУ)'!#REF!</f>
        <v>#REF!</v>
      </c>
    </row>
    <row r="35" spans="1:5" x14ac:dyDescent="0.2">
      <c r="A35" s="50">
        <v>32</v>
      </c>
      <c r="B35" s="51" t="s">
        <v>36</v>
      </c>
      <c r="C35" s="52">
        <f>'Оценивание ЦТО-2023 (ДОУ)'!BO27</f>
        <v>32</v>
      </c>
      <c r="D35" s="53" t="e">
        <f>'Оценивание ЦТО-2023 (ДОУ)'!#REF!</f>
        <v>#REF!</v>
      </c>
      <c r="E35" s="54" t="e">
        <f>'Оценивание ЦТО-2023 (ДОУ)'!#REF!</f>
        <v>#REF!</v>
      </c>
    </row>
    <row r="36" spans="1:5" s="49" customFormat="1" x14ac:dyDescent="0.2">
      <c r="A36" s="48"/>
      <c r="B36" s="55" t="s">
        <v>101</v>
      </c>
      <c r="C36" s="56" t="e">
        <f>AVERAGE(C4:C35)</f>
        <v>#REF!</v>
      </c>
      <c r="D36" s="57" t="e">
        <f>AVERAGE(D4:D35)</f>
        <v>#REF!</v>
      </c>
      <c r="E36" s="58" t="e">
        <f>IF(D36=40%,"Низкий",IF(D36&lt;=80%,"Средний","Высокий"))</f>
        <v>#REF!</v>
      </c>
    </row>
  </sheetData>
  <autoFilter ref="A3:E3"/>
  <mergeCells count="1">
    <mergeCell ref="A1:E1"/>
  </mergeCells>
  <conditionalFormatting sqref="E36">
    <cfRule type="cellIs" dxfId="45" priority="2" operator="equal">
      <formula>"Низкий"</formula>
    </cfRule>
    <cfRule type="cellIs" dxfId="44" priority="3" operator="equal">
      <formula>"Средний"</formula>
    </cfRule>
    <cfRule type="cellIs" dxfId="43" priority="4" operator="equal">
      <formula>"Высокий"</formula>
    </cfRule>
  </conditionalFormatting>
  <conditionalFormatting sqref="E4:E35">
    <cfRule type="cellIs" dxfId="42" priority="5" operator="equal">
      <formula>"Низкий"</formula>
    </cfRule>
    <cfRule type="cellIs" dxfId="41" priority="6" operator="equal">
      <formula>"Средний"</formula>
    </cfRule>
    <cfRule type="cellIs" dxfId="40" priority="7" operator="equal">
      <formula>"Высокий"</formula>
    </cfRule>
  </conditionalFormatting>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37"/>
  <sheetViews>
    <sheetView tabSelected="1" zoomScaleNormal="100" workbookViewId="0">
      <pane xSplit="5" ySplit="3" topLeftCell="F28" activePane="bottomRight" state="frozen"/>
      <selection pane="topRight" activeCell="CN1" sqref="CN1"/>
      <selection pane="bottomLeft" activeCell="A25" sqref="A25"/>
      <selection pane="bottomRight" activeCell="Y41" sqref="Y41"/>
    </sheetView>
  </sheetViews>
  <sheetFormatPr defaultColWidth="9.140625" defaultRowHeight="11.25" x14ac:dyDescent="0.25"/>
  <cols>
    <col min="1" max="1" width="5.42578125" style="1" customWidth="1"/>
    <col min="2" max="2" width="41.7109375" style="2" customWidth="1"/>
    <col min="3" max="3" width="19.42578125" style="1" customWidth="1"/>
    <col min="4" max="4" width="44" style="1" customWidth="1"/>
    <col min="5" max="5" width="13.5703125" style="1" customWidth="1"/>
    <col min="6" max="69" width="10.7109375" style="1" customWidth="1"/>
    <col min="70" max="75" width="10.7109375" style="2" customWidth="1"/>
    <col min="76" max="16384" width="9.140625" style="2"/>
  </cols>
  <sheetData>
    <row r="1" spans="1:75" ht="49.5" customHeight="1" thickBot="1" x14ac:dyDescent="0.3">
      <c r="A1" s="104" t="s">
        <v>104</v>
      </c>
      <c r="B1" s="104"/>
      <c r="C1" s="104"/>
      <c r="D1" s="104"/>
      <c r="E1" s="104"/>
    </row>
    <row r="2" spans="1:75" s="6" customFormat="1" ht="36" customHeight="1" x14ac:dyDescent="0.25">
      <c r="A2" s="105" t="s">
        <v>1</v>
      </c>
      <c r="B2" s="105" t="s">
        <v>2</v>
      </c>
      <c r="C2" s="105" t="s">
        <v>3</v>
      </c>
      <c r="D2" s="105" t="s">
        <v>4</v>
      </c>
      <c r="E2" s="106" t="s">
        <v>5</v>
      </c>
      <c r="F2" s="107" t="s">
        <v>105</v>
      </c>
      <c r="G2" s="113"/>
      <c r="H2" s="109" t="s">
        <v>106</v>
      </c>
      <c r="I2" s="100"/>
      <c r="J2" s="100" t="s">
        <v>107</v>
      </c>
      <c r="K2" s="100"/>
      <c r="L2" s="100" t="s">
        <v>108</v>
      </c>
      <c r="M2" s="100"/>
      <c r="N2" s="100" t="s">
        <v>109</v>
      </c>
      <c r="O2" s="100"/>
      <c r="P2" s="100" t="s">
        <v>110</v>
      </c>
      <c r="Q2" s="100"/>
      <c r="R2" s="100" t="s">
        <v>111</v>
      </c>
      <c r="S2" s="100"/>
      <c r="T2" s="100" t="s">
        <v>112</v>
      </c>
      <c r="U2" s="100"/>
      <c r="V2" s="100" t="s">
        <v>113</v>
      </c>
      <c r="W2" s="100"/>
      <c r="X2" s="100" t="s">
        <v>114</v>
      </c>
      <c r="Y2" s="100"/>
      <c r="Z2" s="100" t="s">
        <v>115</v>
      </c>
      <c r="AA2" s="100"/>
      <c r="AB2" s="100" t="s">
        <v>116</v>
      </c>
      <c r="AC2" s="100"/>
      <c r="AD2" s="100" t="s">
        <v>117</v>
      </c>
      <c r="AE2" s="100"/>
      <c r="AF2" s="100" t="s">
        <v>118</v>
      </c>
      <c r="AG2" s="100"/>
      <c r="AH2" s="100" t="s">
        <v>119</v>
      </c>
      <c r="AI2" s="100"/>
      <c r="AJ2" s="100" t="s">
        <v>120</v>
      </c>
      <c r="AK2" s="100"/>
      <c r="AL2" s="100" t="s">
        <v>121</v>
      </c>
      <c r="AM2" s="100"/>
      <c r="AN2" s="100" t="s">
        <v>122</v>
      </c>
      <c r="AO2" s="100"/>
      <c r="AP2" s="100" t="s">
        <v>123</v>
      </c>
      <c r="AQ2" s="100"/>
      <c r="AR2" s="100" t="s">
        <v>124</v>
      </c>
      <c r="AS2" s="100"/>
      <c r="AT2" s="100" t="s">
        <v>125</v>
      </c>
      <c r="AU2" s="100"/>
      <c r="AV2" s="100" t="s">
        <v>126</v>
      </c>
      <c r="AW2" s="100"/>
      <c r="AX2" s="100" t="s">
        <v>127</v>
      </c>
      <c r="AY2" s="100"/>
      <c r="AZ2" s="100" t="s">
        <v>128</v>
      </c>
      <c r="BA2" s="100"/>
      <c r="BB2" s="100" t="s">
        <v>129</v>
      </c>
      <c r="BC2" s="100"/>
      <c r="BD2" s="100" t="s">
        <v>130</v>
      </c>
      <c r="BE2" s="100"/>
      <c r="BF2" s="100" t="s">
        <v>131</v>
      </c>
      <c r="BG2" s="100"/>
      <c r="BH2" s="100" t="s">
        <v>132</v>
      </c>
      <c r="BI2" s="100"/>
      <c r="BJ2" s="100" t="s">
        <v>133</v>
      </c>
      <c r="BK2" s="100"/>
      <c r="BL2" s="100" t="s">
        <v>134</v>
      </c>
      <c r="BM2" s="100"/>
      <c r="BN2" s="100" t="s">
        <v>135</v>
      </c>
      <c r="BO2" s="100"/>
      <c r="BP2" s="100" t="s">
        <v>136</v>
      </c>
      <c r="BQ2" s="100"/>
      <c r="BR2" s="100" t="s">
        <v>137</v>
      </c>
      <c r="BS2" s="100"/>
      <c r="BT2" s="100" t="s">
        <v>138</v>
      </c>
      <c r="BU2" s="100"/>
      <c r="BV2" s="100" t="s">
        <v>139</v>
      </c>
      <c r="BW2" s="100"/>
    </row>
    <row r="3" spans="1:75" s="9" customFormat="1" ht="22.5" x14ac:dyDescent="0.25">
      <c r="A3" s="105"/>
      <c r="B3" s="105"/>
      <c r="C3" s="105"/>
      <c r="D3" s="105"/>
      <c r="E3" s="106"/>
      <c r="F3" s="7" t="s">
        <v>37</v>
      </c>
      <c r="G3" s="84" t="s">
        <v>38</v>
      </c>
      <c r="H3" s="64" t="s">
        <v>37</v>
      </c>
      <c r="I3" s="4" t="s">
        <v>38</v>
      </c>
      <c r="J3" s="7" t="s">
        <v>37</v>
      </c>
      <c r="K3" s="4" t="s">
        <v>38</v>
      </c>
      <c r="L3" s="7" t="s">
        <v>37</v>
      </c>
      <c r="M3" s="4" t="s">
        <v>38</v>
      </c>
      <c r="N3" s="7" t="s">
        <v>37</v>
      </c>
      <c r="O3" s="4" t="s">
        <v>38</v>
      </c>
      <c r="P3" s="7" t="s">
        <v>37</v>
      </c>
      <c r="Q3" s="4" t="s">
        <v>38</v>
      </c>
      <c r="R3" s="7" t="s">
        <v>37</v>
      </c>
      <c r="S3" s="4" t="s">
        <v>38</v>
      </c>
      <c r="T3" s="7" t="s">
        <v>37</v>
      </c>
      <c r="U3" s="4" t="s">
        <v>38</v>
      </c>
      <c r="V3" s="7" t="s">
        <v>37</v>
      </c>
      <c r="W3" s="4" t="s">
        <v>38</v>
      </c>
      <c r="X3" s="7" t="s">
        <v>37</v>
      </c>
      <c r="Y3" s="85" t="s">
        <v>38</v>
      </c>
      <c r="Z3" s="7" t="s">
        <v>37</v>
      </c>
      <c r="AA3" s="4" t="s">
        <v>38</v>
      </c>
      <c r="AB3" s="7" t="s">
        <v>37</v>
      </c>
      <c r="AC3" s="4" t="s">
        <v>38</v>
      </c>
      <c r="AD3" s="7" t="s">
        <v>37</v>
      </c>
      <c r="AE3" s="4" t="s">
        <v>38</v>
      </c>
      <c r="AF3" s="7" t="s">
        <v>37</v>
      </c>
      <c r="AG3" s="4" t="s">
        <v>38</v>
      </c>
      <c r="AH3" s="7" t="s">
        <v>37</v>
      </c>
      <c r="AI3" s="4" t="s">
        <v>38</v>
      </c>
      <c r="AJ3" s="7" t="s">
        <v>37</v>
      </c>
      <c r="AK3" s="4" t="s">
        <v>38</v>
      </c>
      <c r="AL3" s="7" t="s">
        <v>37</v>
      </c>
      <c r="AM3" s="4" t="s">
        <v>38</v>
      </c>
      <c r="AN3" s="7" t="s">
        <v>37</v>
      </c>
      <c r="AO3" s="4" t="s">
        <v>38</v>
      </c>
      <c r="AP3" s="7" t="s">
        <v>37</v>
      </c>
      <c r="AQ3" s="4" t="s">
        <v>38</v>
      </c>
      <c r="AR3" s="7" t="s">
        <v>37</v>
      </c>
      <c r="AS3" s="4" t="s">
        <v>38</v>
      </c>
      <c r="AT3" s="7" t="s">
        <v>37</v>
      </c>
      <c r="AU3" s="4" t="s">
        <v>38</v>
      </c>
      <c r="AV3" s="7" t="s">
        <v>37</v>
      </c>
      <c r="AW3" s="4" t="s">
        <v>38</v>
      </c>
      <c r="AX3" s="7" t="s">
        <v>37</v>
      </c>
      <c r="AY3" s="4" t="s">
        <v>38</v>
      </c>
      <c r="AZ3" s="7" t="s">
        <v>37</v>
      </c>
      <c r="BA3" s="4" t="s">
        <v>38</v>
      </c>
      <c r="BB3" s="7" t="s">
        <v>37</v>
      </c>
      <c r="BC3" s="4" t="s">
        <v>38</v>
      </c>
      <c r="BD3" s="7" t="s">
        <v>37</v>
      </c>
      <c r="BE3" s="4" t="s">
        <v>38</v>
      </c>
      <c r="BF3" s="7" t="s">
        <v>37</v>
      </c>
      <c r="BG3" s="4" t="s">
        <v>38</v>
      </c>
      <c r="BH3" s="7" t="s">
        <v>37</v>
      </c>
      <c r="BI3" s="4" t="s">
        <v>38</v>
      </c>
      <c r="BJ3" s="7" t="s">
        <v>37</v>
      </c>
      <c r="BK3" s="4" t="s">
        <v>38</v>
      </c>
      <c r="BL3" s="7" t="s">
        <v>37</v>
      </c>
      <c r="BM3" s="4" t="s">
        <v>38</v>
      </c>
      <c r="BN3" s="7" t="s">
        <v>37</v>
      </c>
      <c r="BO3" s="4" t="s">
        <v>38</v>
      </c>
      <c r="BP3" s="7" t="s">
        <v>37</v>
      </c>
      <c r="BQ3" s="4" t="s">
        <v>38</v>
      </c>
      <c r="BR3" s="7" t="s">
        <v>37</v>
      </c>
      <c r="BS3" s="4" t="s">
        <v>38</v>
      </c>
      <c r="BT3" s="7" t="s">
        <v>37</v>
      </c>
      <c r="BU3" s="4" t="s">
        <v>38</v>
      </c>
      <c r="BV3" s="7" t="s">
        <v>37</v>
      </c>
      <c r="BW3" s="8" t="s">
        <v>38</v>
      </c>
    </row>
    <row r="4" spans="1:75" s="9" customFormat="1" ht="22.5" x14ac:dyDescent="0.25">
      <c r="A4" s="10" t="s">
        <v>40</v>
      </c>
      <c r="B4" s="11" t="s">
        <v>41</v>
      </c>
      <c r="C4" s="10" t="s">
        <v>42</v>
      </c>
      <c r="D4" s="10" t="s">
        <v>42</v>
      </c>
      <c r="E4" s="12">
        <f>SUM(E5:E6)</f>
        <v>10</v>
      </c>
      <c r="F4" s="13" t="s">
        <v>42</v>
      </c>
      <c r="G4" s="10">
        <f>SUM(G5:G6)</f>
        <v>5</v>
      </c>
      <c r="H4" s="65" t="s">
        <v>42</v>
      </c>
      <c r="I4" s="10">
        <f>SUM(I5:I6)</f>
        <v>9</v>
      </c>
      <c r="J4" s="13" t="s">
        <v>42</v>
      </c>
      <c r="K4" s="10">
        <f>SUM(K5:K6)</f>
        <v>10</v>
      </c>
      <c r="L4" s="13" t="s">
        <v>42</v>
      </c>
      <c r="M4" s="10">
        <f>SUM(M5:M6)</f>
        <v>8</v>
      </c>
      <c r="N4" s="13" t="s">
        <v>42</v>
      </c>
      <c r="O4" s="10">
        <f>SUM(O5:O6)</f>
        <v>8</v>
      </c>
      <c r="P4" s="13" t="s">
        <v>42</v>
      </c>
      <c r="Q4" s="10">
        <f>SUM(Q5:Q6)</f>
        <v>7</v>
      </c>
      <c r="R4" s="13" t="s">
        <v>42</v>
      </c>
      <c r="S4" s="10">
        <f>SUM(S5:S6)</f>
        <v>9</v>
      </c>
      <c r="T4" s="13" t="s">
        <v>42</v>
      </c>
      <c r="U4" s="10">
        <f>SUM(U5:U6)</f>
        <v>6</v>
      </c>
      <c r="V4" s="13" t="s">
        <v>42</v>
      </c>
      <c r="W4" s="10">
        <f>SUM(W5:W6)</f>
        <v>5</v>
      </c>
      <c r="X4" s="13" t="s">
        <v>42</v>
      </c>
      <c r="Y4" s="10">
        <f>SUM(Y5:Y6)</f>
        <v>7</v>
      </c>
      <c r="Z4" s="13" t="s">
        <v>42</v>
      </c>
      <c r="AA4" s="10">
        <f>SUM(AA5:AA6)</f>
        <v>10</v>
      </c>
      <c r="AB4" s="13" t="s">
        <v>42</v>
      </c>
      <c r="AC4" s="10">
        <f>SUM(AC5:AC6)</f>
        <v>10</v>
      </c>
      <c r="AD4" s="13" t="s">
        <v>42</v>
      </c>
      <c r="AE4" s="10">
        <f>SUM(AE5:AE6)</f>
        <v>9</v>
      </c>
      <c r="AF4" s="13" t="s">
        <v>42</v>
      </c>
      <c r="AG4" s="10">
        <f>SUM(AG5:AG6)</f>
        <v>7</v>
      </c>
      <c r="AH4" s="13" t="s">
        <v>42</v>
      </c>
      <c r="AI4" s="10">
        <f>SUM(AI5:AI6)</f>
        <v>2</v>
      </c>
      <c r="AJ4" s="13" t="s">
        <v>42</v>
      </c>
      <c r="AK4" s="10">
        <f>SUM(AK5:AK6)</f>
        <v>5</v>
      </c>
      <c r="AL4" s="13" t="s">
        <v>42</v>
      </c>
      <c r="AM4" s="10">
        <f>SUM(AM5:AM6)</f>
        <v>9</v>
      </c>
      <c r="AN4" s="13" t="s">
        <v>42</v>
      </c>
      <c r="AO4" s="10">
        <f>SUM(AO5:AO6)</f>
        <v>8</v>
      </c>
      <c r="AP4" s="13" t="s">
        <v>42</v>
      </c>
      <c r="AQ4" s="10">
        <f>SUM(AQ5:AQ6)</f>
        <v>10</v>
      </c>
      <c r="AR4" s="13" t="s">
        <v>42</v>
      </c>
      <c r="AS4" s="10">
        <f>SUM(AS5:AS6)</f>
        <v>6</v>
      </c>
      <c r="AT4" s="13" t="s">
        <v>42</v>
      </c>
      <c r="AU4" s="10">
        <f>SUM(AU5:AU6)</f>
        <v>5</v>
      </c>
      <c r="AV4" s="13" t="s">
        <v>42</v>
      </c>
      <c r="AW4" s="10">
        <f>SUM(AW5:AW6)</f>
        <v>10</v>
      </c>
      <c r="AX4" s="13" t="s">
        <v>42</v>
      </c>
      <c r="AY4" s="10">
        <f>SUM(AY5:AY6)</f>
        <v>4</v>
      </c>
      <c r="AZ4" s="13" t="s">
        <v>42</v>
      </c>
      <c r="BA4" s="10">
        <f>SUM(BA5:BA6)</f>
        <v>9</v>
      </c>
      <c r="BB4" s="13" t="s">
        <v>42</v>
      </c>
      <c r="BC4" s="10">
        <f>SUM(BC5:BC6)</f>
        <v>9</v>
      </c>
      <c r="BD4" s="13" t="s">
        <v>42</v>
      </c>
      <c r="BE4" s="10">
        <f>SUM(BE5:BE6)</f>
        <v>8</v>
      </c>
      <c r="BF4" s="13" t="s">
        <v>42</v>
      </c>
      <c r="BG4" s="10">
        <f>SUM(BG5:BG6)</f>
        <v>8</v>
      </c>
      <c r="BH4" s="13" t="s">
        <v>42</v>
      </c>
      <c r="BI4" s="10">
        <f>SUM(BI5:BI6)</f>
        <v>10</v>
      </c>
      <c r="BJ4" s="13" t="s">
        <v>42</v>
      </c>
      <c r="BK4" s="10">
        <f>SUM(BK5:BK6)</f>
        <v>9</v>
      </c>
      <c r="BL4" s="13" t="s">
        <v>42</v>
      </c>
      <c r="BM4" s="10">
        <f>SUM(BM5:BM6)</f>
        <v>10</v>
      </c>
      <c r="BN4" s="13" t="s">
        <v>42</v>
      </c>
      <c r="BO4" s="10">
        <f>SUM(BO5:BO6)</f>
        <v>8</v>
      </c>
      <c r="BP4" s="13" t="s">
        <v>42</v>
      </c>
      <c r="BQ4" s="10">
        <f>SUM(BQ5:BQ6)</f>
        <v>8</v>
      </c>
      <c r="BR4" s="13" t="s">
        <v>42</v>
      </c>
      <c r="BS4" s="10">
        <f>SUM(BS5:BS6)</f>
        <v>10</v>
      </c>
      <c r="BT4" s="13" t="s">
        <v>42</v>
      </c>
      <c r="BU4" s="10">
        <f>SUM(BU5:BU6)</f>
        <v>10</v>
      </c>
      <c r="BV4" s="13" t="s">
        <v>42</v>
      </c>
      <c r="BW4" s="89">
        <f>SUM(BW5:BW6)</f>
        <v>10</v>
      </c>
    </row>
    <row r="5" spans="1:75" s="9" customFormat="1" ht="78" customHeight="1" x14ac:dyDescent="0.25">
      <c r="A5" s="14" t="s">
        <v>43</v>
      </c>
      <c r="B5" s="15" t="s">
        <v>44</v>
      </c>
      <c r="C5" s="14" t="s">
        <v>45</v>
      </c>
      <c r="D5" s="15" t="s">
        <v>46</v>
      </c>
      <c r="E5" s="16">
        <v>5</v>
      </c>
      <c r="F5" s="17">
        <v>12</v>
      </c>
      <c r="G5" s="83">
        <f>IF(F5=0,0,IF(F5&lt;=2,1,IF(F5&lt;=5,2,IF(F5&lt;=7,3,IF(F5&lt;=9,4,5)))))</f>
        <v>5</v>
      </c>
      <c r="H5" s="66">
        <v>10</v>
      </c>
      <c r="I5" s="14">
        <f>IF(H5=0,0,IF(H5&lt;=2,1,IF(H5&lt;=5,2,IF(H5&lt;=7,3,IF(H5&lt;=9,4,5)))))</f>
        <v>5</v>
      </c>
      <c r="J5" s="17">
        <v>10</v>
      </c>
      <c r="K5" s="14">
        <f>IF(J5=0,0,IF(J5&lt;=2,1,IF(J5&lt;=5,2,IF(J5&lt;=7,3,IF(J5&lt;=9,4,5)))))</f>
        <v>5</v>
      </c>
      <c r="L5" s="17">
        <v>8</v>
      </c>
      <c r="M5" s="14">
        <f>IF(L5=0,0,IF(L5&lt;=2,1,IF(L5&lt;=5,2,IF(L5&lt;=7,3,IF(L5&lt;=9,4,5)))))</f>
        <v>4</v>
      </c>
      <c r="N5" s="17">
        <v>10</v>
      </c>
      <c r="O5" s="14">
        <f>IF(N5=0,0,IF(N5&lt;=2,1,IF(N5&lt;=5,2,IF(N5&lt;=7,3,IF(N5&lt;=9,4,5)))))</f>
        <v>5</v>
      </c>
      <c r="P5" s="17">
        <v>10</v>
      </c>
      <c r="Q5" s="14">
        <f>IF(P5=0,0,IF(P5&lt;=2,1,IF(P5&lt;=5,2,IF(P5&lt;=7,3,IF(P5&lt;=9,4,5)))))</f>
        <v>5</v>
      </c>
      <c r="R5" s="17">
        <v>10</v>
      </c>
      <c r="S5" s="14">
        <f>IF(R5=0,0,IF(R5&lt;=2,1,IF(R5&lt;=5,2,IF(R5&lt;=7,3,IF(R5&lt;=9,4,5)))))</f>
        <v>5</v>
      </c>
      <c r="T5" s="17">
        <v>7</v>
      </c>
      <c r="U5" s="14">
        <f>IF(T5=0,0,IF(T5&lt;=2,1,IF(T5&lt;=5,2,IF(T5&lt;=7,3,IF(T5&lt;=9,4,5)))))</f>
        <v>3</v>
      </c>
      <c r="V5" s="17">
        <v>10</v>
      </c>
      <c r="W5" s="14">
        <f>IF(V5=0,0,IF(V5&lt;=2,1,IF(V5&lt;=5,2,IF(V5&lt;=7,3,IF(V5&lt;=9,4,5)))))</f>
        <v>5</v>
      </c>
      <c r="X5" s="17">
        <v>10</v>
      </c>
      <c r="Y5" s="86">
        <f>IF(X5=0,0,IF(X5&lt;=2,1,IF(X5&lt;=5,2,IF(X5&lt;=7,3,IF(X5&lt;=9,4,5)))))</f>
        <v>5</v>
      </c>
      <c r="Z5" s="17">
        <v>10</v>
      </c>
      <c r="AA5" s="14">
        <f>IF(Z5=0,0,IF(Z5&lt;=2,1,IF(Z5&lt;=5,2,IF(Z5&lt;=7,3,IF(Z5&lt;=9,4,5)))))</f>
        <v>5</v>
      </c>
      <c r="AB5" s="17">
        <v>10</v>
      </c>
      <c r="AC5" s="14">
        <f>IF(AB5=0,0,IF(AB5&lt;=2,1,IF(AB5&lt;=5,2,IF(AB5&lt;=7,3,IF(AB5&lt;=9,4,5)))))</f>
        <v>5</v>
      </c>
      <c r="AD5" s="17">
        <v>10</v>
      </c>
      <c r="AE5" s="14">
        <f>IF(AD5=0,0,IF(AD5&lt;=2,1,IF(AD5&lt;=5,2,IF(AD5&lt;=7,3,IF(AD5&lt;=9,4,5)))))</f>
        <v>5</v>
      </c>
      <c r="AF5" s="17">
        <v>10</v>
      </c>
      <c r="AG5" s="14">
        <f>IF(AF5=0,0,IF(AF5&lt;=2,1,IF(AF5&lt;=5,2,IF(AF5&lt;=7,3,IF(AF5&lt;=9,4,5)))))</f>
        <v>5</v>
      </c>
      <c r="AH5" s="17">
        <v>4</v>
      </c>
      <c r="AI5" s="14">
        <f>IF(AH5=0,0,IF(AH5&lt;=2,1,IF(AH5&lt;=5,2,IF(AH5&lt;=7,3,IF(AH5&lt;=9,4,5)))))</f>
        <v>2</v>
      </c>
      <c r="AJ5" s="17">
        <v>11</v>
      </c>
      <c r="AK5" s="14">
        <f>IF(AJ5=0,0,IF(AJ5&lt;=2,1,IF(AJ5&lt;=5,2,IF(AJ5&lt;=7,3,IF(AJ5&lt;=9,4,5)))))</f>
        <v>5</v>
      </c>
      <c r="AL5" s="17">
        <v>10</v>
      </c>
      <c r="AM5" s="14">
        <f>IF(AL5=0,0,IF(AL5&lt;=2,1,IF(AL5&lt;=5,2,IF(AL5&lt;=7,3,IF(AL5&lt;=9,4,5)))))</f>
        <v>5</v>
      </c>
      <c r="AN5" s="17">
        <v>10</v>
      </c>
      <c r="AO5" s="14">
        <f>IF(AN5=0,0,IF(AN5&lt;=2,1,IF(AN5&lt;=5,2,IF(AN5&lt;=7,3,IF(AN5&lt;=9,4,5)))))</f>
        <v>5</v>
      </c>
      <c r="AP5" s="17">
        <v>10</v>
      </c>
      <c r="AQ5" s="14">
        <f>IF(AP5=0,0,IF(AP5&lt;=2,1,IF(AP5&lt;=5,2,IF(AP5&lt;=7,3,IF(AP5&lt;=9,4,5)))))</f>
        <v>5</v>
      </c>
      <c r="AR5" s="17">
        <v>2</v>
      </c>
      <c r="AS5" s="14">
        <f>IF(AR5=0,0,IF(AR5&lt;=2,1,IF(AR5&lt;=5,2,IF(AR5&lt;=7,3,IF(AR5&lt;=9,4,5)))))</f>
        <v>1</v>
      </c>
      <c r="AT5" s="17">
        <v>10</v>
      </c>
      <c r="AU5" s="14">
        <f>IF(AT5=0,0,IF(AT5&lt;=2,1,IF(AT5&lt;=5,2,IF(AT5&lt;=7,3,IF(AT5&lt;=9,4,5)))))</f>
        <v>5</v>
      </c>
      <c r="AV5" s="17">
        <v>13</v>
      </c>
      <c r="AW5" s="14">
        <f>IF(AV5=0,0,IF(AV5&lt;=2,1,IF(AV5&lt;=5,2,IF(AV5&lt;=7,3,IF(AV5&lt;=9,4,5)))))</f>
        <v>5</v>
      </c>
      <c r="AX5" s="17">
        <v>7</v>
      </c>
      <c r="AY5" s="14">
        <f>IF(AX5=0,0,IF(AX5&lt;=2,1,IF(AX5&lt;=5,2,IF(AX5&lt;=7,3,IF(AX5&lt;=9,4,5)))))</f>
        <v>3</v>
      </c>
      <c r="AZ5" s="17">
        <v>9</v>
      </c>
      <c r="BA5" s="14">
        <f>IF(AZ5=0,0,IF(AZ5&lt;=2,1,IF(AZ5&lt;=5,2,IF(AZ5&lt;=7,3,IF(AZ5&lt;=9,4,5)))))</f>
        <v>4</v>
      </c>
      <c r="BB5" s="17">
        <v>11</v>
      </c>
      <c r="BC5" s="14">
        <f>IF(BB5=0,0,IF(BB5&lt;=2,1,IF(BB5&lt;=5,2,IF(BB5&lt;=7,3,IF(BB5&lt;=9,4,5)))))</f>
        <v>5</v>
      </c>
      <c r="BD5" s="17">
        <v>8</v>
      </c>
      <c r="BE5" s="14">
        <f>IF(BD5=0,0,IF(BD5&lt;=2,1,IF(BD5&lt;=5,2,IF(BD5&lt;=7,3,IF(BD5&lt;=9,4,5)))))</f>
        <v>4</v>
      </c>
      <c r="BF5" s="17">
        <v>6</v>
      </c>
      <c r="BG5" s="14">
        <f>IF(BF5=0,0,IF(BF5&lt;=2,1,IF(BF5&lt;=5,2,IF(BF5&lt;=7,3,IF(BF5&lt;=9,4,5)))))</f>
        <v>3</v>
      </c>
      <c r="BH5" s="17">
        <v>10</v>
      </c>
      <c r="BI5" s="14">
        <f>IF(BH5=0,0,IF(BH5&lt;=2,1,IF(BH5&lt;=5,2,IF(BH5&lt;=7,3,IF(BH5&lt;=9,4,5)))))</f>
        <v>5</v>
      </c>
      <c r="BJ5" s="17">
        <v>10</v>
      </c>
      <c r="BK5" s="14">
        <f>IF(BJ5=0,0,IF(BJ5&lt;=2,1,IF(BJ5&lt;=5,2,IF(BJ5&lt;=7,3,IF(BJ5&lt;=9,4,5)))))</f>
        <v>5</v>
      </c>
      <c r="BL5" s="17">
        <v>10</v>
      </c>
      <c r="BM5" s="14">
        <f>IF(BL5=0,0,IF(BL5&lt;=2,1,IF(BL5&lt;=5,2,IF(BL5&lt;=7,3,IF(BL5&lt;=9,4,5)))))</f>
        <v>5</v>
      </c>
      <c r="BN5" s="17">
        <v>10</v>
      </c>
      <c r="BO5" s="14">
        <f>IF(BN5=0,0,IF(BN5&lt;=2,1,IF(BN5&lt;=5,2,IF(BN5&lt;=7,3,IF(BN5&lt;=9,4,5)))))</f>
        <v>5</v>
      </c>
      <c r="BP5" s="17">
        <v>8</v>
      </c>
      <c r="BQ5" s="14">
        <f>IF(BP5=0,0,IF(BP5&lt;=2,1,IF(BP5&lt;=5,2,IF(BP5&lt;=7,3,IF(BP5&lt;=9,4,5)))))</f>
        <v>4</v>
      </c>
      <c r="BR5" s="17">
        <v>10</v>
      </c>
      <c r="BS5" s="14">
        <f>IF(BR5=0,0,IF(BR5&lt;=2,1,IF(BR5&lt;=5,2,IF(BR5&lt;=7,3,IF(BR5&lt;=9,4,5)))))</f>
        <v>5</v>
      </c>
      <c r="BT5" s="17">
        <v>10</v>
      </c>
      <c r="BU5" s="14">
        <f>IF(BT5=0,0,IF(BT5&lt;=2,1,IF(BT5&lt;=5,2,IF(BT5&lt;=7,3,IF(BT5&lt;=9,4,5)))))</f>
        <v>5</v>
      </c>
      <c r="BV5" s="17">
        <v>10</v>
      </c>
      <c r="BW5" s="90">
        <f>IF(BV5=0,0,IF(BV5&lt;=2,1,IF(BV5&lt;=5,2,IF(BV5&lt;=7,3,IF(BV5&lt;=9,4,5)))))</f>
        <v>5</v>
      </c>
    </row>
    <row r="6" spans="1:75" ht="45" x14ac:dyDescent="0.25">
      <c r="A6" s="14" t="s">
        <v>47</v>
      </c>
      <c r="B6" s="15" t="s">
        <v>48</v>
      </c>
      <c r="C6" s="14" t="s">
        <v>49</v>
      </c>
      <c r="D6" s="15" t="s">
        <v>50</v>
      </c>
      <c r="E6" s="16">
        <v>5</v>
      </c>
      <c r="F6" s="18">
        <v>0.38</v>
      </c>
      <c r="G6" s="83">
        <f>IF(F6&lt;=49%,0,IF(F6&lt;=59%,1,IF(F6&lt;=69%,2,IF(F6&lt;=79%,3,IF(F6&lt;=89%,4,IF(F6&lt;=100%,5,"Ошибка ввода"))))))</f>
        <v>0</v>
      </c>
      <c r="H6" s="67">
        <v>0.89</v>
      </c>
      <c r="I6" s="14">
        <f>IF(H6&lt;=49%,0,IF(H6&lt;=59%,1,IF(H6&lt;=69%,2,IF(H6&lt;=79%,3,IF(H6&lt;=89%,4,IF(H6&lt;=100%,5,"Ошибка ввода"))))))</f>
        <v>4</v>
      </c>
      <c r="J6" s="18">
        <v>0.91</v>
      </c>
      <c r="K6" s="14">
        <f>IF(J6&lt;=49%,0,IF(J6&lt;=59%,1,IF(J6&lt;=69%,2,IF(J6&lt;=79%,3,IF(J6&lt;=89%,4,IF(J6&lt;=100%,5,"Ошибка ввода"))))))</f>
        <v>5</v>
      </c>
      <c r="L6" s="18">
        <v>0.81</v>
      </c>
      <c r="M6" s="14">
        <f>IF(L6&lt;=49%,0,IF(L6&lt;=59%,1,IF(L6&lt;=69%,2,IF(L6&lt;=79%,3,IF(L6&lt;=89%,4,IF(L6&lt;=100%,5,"Ошибка ввода"))))))</f>
        <v>4</v>
      </c>
      <c r="N6" s="18">
        <v>0.77</v>
      </c>
      <c r="O6" s="14">
        <f>IF(N6&lt;=49%,0,IF(N6&lt;=59%,1,IF(N6&lt;=69%,2,IF(N6&lt;=79%,3,IF(N6&lt;=89%,4,IF(N6&lt;=100%,5,"Ошибка ввода"))))))</f>
        <v>3</v>
      </c>
      <c r="P6" s="18">
        <v>0.65</v>
      </c>
      <c r="Q6" s="14">
        <f>IF(P6&lt;=49%,0,IF(P6&lt;=59%,1,IF(P6&lt;=69%,2,IF(P6&lt;=79%,3,IF(P6&lt;=89%,4,IF(P6&lt;=100%,5,"Ошибка ввода"))))))</f>
        <v>2</v>
      </c>
      <c r="R6" s="18">
        <v>0.81</v>
      </c>
      <c r="S6" s="14">
        <f>IF(R6&lt;=49%,0,IF(R6&lt;=59%,1,IF(R6&lt;=69%,2,IF(R6&lt;=79%,3,IF(R6&lt;=89%,4,IF(R6&lt;=100%,5,"Ошибка ввода"))))))</f>
        <v>4</v>
      </c>
      <c r="T6" s="18">
        <v>0.71</v>
      </c>
      <c r="U6" s="14">
        <f>IF(T6&lt;=49%,0,IF(T6&lt;=59%,1,IF(T6&lt;=69%,2,IF(T6&lt;=79%,3,IF(T6&lt;=89%,4,IF(T6&lt;=100%,5,"Ошибка ввода"))))))</f>
        <v>3</v>
      </c>
      <c r="V6" s="18">
        <v>0.42</v>
      </c>
      <c r="W6" s="14">
        <f>IF(V6&lt;=49%,0,IF(V6&lt;=59%,1,IF(V6&lt;=69%,2,IF(V6&lt;=79%,3,IF(V6&lt;=89%,4,IF(V6&lt;=100%,5,"Ошибка ввода"))))))</f>
        <v>0</v>
      </c>
      <c r="X6" s="18">
        <v>0.6</v>
      </c>
      <c r="Y6" s="86">
        <f>IF(X6&lt;=49%,0,IF(X6&lt;=59%,1,IF(X6&lt;=69%,2,IF(X6&lt;=79%,3,IF(X6&lt;=89%,4,IF(X6&lt;=100%,5,"Ошибка ввода"))))))</f>
        <v>2</v>
      </c>
      <c r="Z6" s="18">
        <v>0.92</v>
      </c>
      <c r="AA6" s="14">
        <f>IF(Z6&lt;=49%,0,IF(Z6&lt;=59%,1,IF(Z6&lt;=69%,2,IF(Z6&lt;=79%,3,IF(Z6&lt;=89%,4,IF(Z6&lt;=100%,5,"Ошибка ввода"))))))</f>
        <v>5</v>
      </c>
      <c r="AB6" s="18">
        <v>0.93</v>
      </c>
      <c r="AC6" s="14">
        <f>IF(AB6&lt;=49%,0,IF(AB6&lt;=59%,1,IF(AB6&lt;=69%,2,IF(AB6&lt;=79%,3,IF(AB6&lt;=89%,4,IF(AB6&lt;=100%,5,"Ошибка ввода"))))))</f>
        <v>5</v>
      </c>
      <c r="AD6" s="18">
        <v>0.89</v>
      </c>
      <c r="AE6" s="14">
        <f>IF(AD6&lt;=49%,0,IF(AD6&lt;=59%,1,IF(AD6&lt;=69%,2,IF(AD6&lt;=79%,3,IF(AD6&lt;=89%,4,IF(AD6&lt;=100%,5,"Ошибка ввода"))))))</f>
        <v>4</v>
      </c>
      <c r="AF6" s="18">
        <v>0.65</v>
      </c>
      <c r="AG6" s="14">
        <f>IF(AF6&lt;=49%,0,IF(AF6&lt;=59%,1,IF(AF6&lt;=69%,2,IF(AF6&lt;=79%,3,IF(AF6&lt;=89%,4,IF(AF6&lt;=100%,5,"Ошибка ввода"))))))</f>
        <v>2</v>
      </c>
      <c r="AH6" s="18">
        <v>0.42</v>
      </c>
      <c r="AI6" s="14">
        <f>IF(AH6&lt;=49%,0,IF(AH6&lt;=59%,1,IF(AH6&lt;=69%,2,IF(AH6&lt;=79%,3,IF(AH6&lt;=89%,4,IF(AH6&lt;=100%,5,"Ошибка ввода"))))))</f>
        <v>0</v>
      </c>
      <c r="AJ6" s="18">
        <v>0.4</v>
      </c>
      <c r="AK6" s="14">
        <f>IF(AJ6&lt;=49%,0,IF(AJ6&lt;=59%,1,IF(AJ6&lt;=69%,2,IF(AJ6&lt;=79%,3,IF(AJ6&lt;=89%,4,IF(AJ6&lt;=100%,5,"Ошибка ввода"))))))</f>
        <v>0</v>
      </c>
      <c r="AL6" s="18">
        <v>0.81</v>
      </c>
      <c r="AM6" s="14">
        <f>IF(AL6&lt;=49%,0,IF(AL6&lt;=59%,1,IF(AL6&lt;=69%,2,IF(AL6&lt;=79%,3,IF(AL6&lt;=89%,4,IF(AL6&lt;=100%,5,"Ошибка ввода"))))))</f>
        <v>4</v>
      </c>
      <c r="AN6" s="18">
        <v>0.74</v>
      </c>
      <c r="AO6" s="14">
        <f>IF(AN6&lt;=49%,0,IF(AN6&lt;=59%,1,IF(AN6&lt;=69%,2,IF(AN6&lt;=79%,3,IF(AN6&lt;=89%,4,IF(AN6&lt;=100%,5,"Ошибка ввода"))))))</f>
        <v>3</v>
      </c>
      <c r="AP6" s="18">
        <v>0.98</v>
      </c>
      <c r="AQ6" s="14">
        <f>IF(AP6&lt;=49%,0,IF(AP6&lt;=59%,1,IF(AP6&lt;=69%,2,IF(AP6&lt;=79%,3,IF(AP6&lt;=89%,4,IF(AP6&lt;=100%,5,"Ошибка ввода"))))))</f>
        <v>5</v>
      </c>
      <c r="AR6" s="18">
        <v>0.92</v>
      </c>
      <c r="AS6" s="14">
        <f>IF(AR6&lt;=49%,0,IF(AR6&lt;=59%,1,IF(AR6&lt;=69%,2,IF(AR6&lt;=79%,3,IF(AR6&lt;=89%,4,IF(AR6&lt;=100%,5,"Ошибка ввода"))))))</f>
        <v>5</v>
      </c>
      <c r="AT6" s="18">
        <v>0.36</v>
      </c>
      <c r="AU6" s="14">
        <f>IF(AT6&lt;=49%,0,IF(AT6&lt;=59%,1,IF(AT6&lt;=69%,2,IF(AT6&lt;=79%,3,IF(AT6&lt;=89%,4,IF(AT6&lt;=100%,5,"Ошибка ввода"))))))</f>
        <v>0</v>
      </c>
      <c r="AV6" s="18">
        <v>0.9</v>
      </c>
      <c r="AW6" s="14">
        <f>IF(AV6&lt;=49%,0,IF(AV6&lt;=59%,1,IF(AV6&lt;=69%,2,IF(AV6&lt;=79%,3,IF(AV6&lt;=89%,4,IF(AV6&lt;=100%,5,"Ошибка ввода"))))))</f>
        <v>5</v>
      </c>
      <c r="AX6" s="18">
        <v>0.53</v>
      </c>
      <c r="AY6" s="14">
        <f>IF(AX6&lt;=49%,0,IF(AX6&lt;=59%,1,IF(AX6&lt;=69%,2,IF(AX6&lt;=79%,3,IF(AX6&lt;=89%,4,IF(AX6&lt;=100%,5,"Ошибка ввода"))))))</f>
        <v>1</v>
      </c>
      <c r="AZ6" s="18">
        <v>0.95</v>
      </c>
      <c r="BA6" s="14">
        <f>IF(AZ6&lt;=49%,0,IF(AZ6&lt;=59%,1,IF(AZ6&lt;=69%,2,IF(AZ6&lt;=79%,3,IF(AZ6&lt;=89%,4,IF(AZ6&lt;=100%,5,"Ошибка ввода"))))))</f>
        <v>5</v>
      </c>
      <c r="BB6" s="18">
        <v>0.83</v>
      </c>
      <c r="BC6" s="14">
        <f>IF(BB6&lt;=49%,0,IF(BB6&lt;=59%,1,IF(BB6&lt;=69%,2,IF(BB6&lt;=79%,3,IF(BB6&lt;=89%,4,IF(BB6&lt;=100%,5,"Ошибка ввода"))))))</f>
        <v>4</v>
      </c>
      <c r="BD6" s="18">
        <v>0.83</v>
      </c>
      <c r="BE6" s="14">
        <f>IF(BD6&lt;=49%,0,IF(BD6&lt;=59%,1,IF(BD6&lt;=69%,2,IF(BD6&lt;=79%,3,IF(BD6&lt;=89%,4,IF(BD6&lt;=100%,5,"Ошибка ввода"))))))</f>
        <v>4</v>
      </c>
      <c r="BF6" s="18">
        <v>0.9</v>
      </c>
      <c r="BG6" s="14">
        <f>IF(BF6&lt;=49%,0,IF(BF6&lt;=59%,1,IF(BF6&lt;=69%,2,IF(BF6&lt;=79%,3,IF(BF6&lt;=89%,4,IF(BF6&lt;=100%,5,"Ошибка ввода"))))))</f>
        <v>5</v>
      </c>
      <c r="BH6" s="18">
        <v>0.99</v>
      </c>
      <c r="BI6" s="14">
        <f>IF(BH6&lt;=49%,0,IF(BH6&lt;=59%,1,IF(BH6&lt;=69%,2,IF(BH6&lt;=79%,3,IF(BH6&lt;=89%,4,IF(BH6&lt;=100%,5,"Ошибка ввода"))))))</f>
        <v>5</v>
      </c>
      <c r="BJ6" s="18">
        <v>0.84</v>
      </c>
      <c r="BK6" s="14">
        <f>IF(BJ6&lt;=49%,0,IF(BJ6&lt;=59%,1,IF(BJ6&lt;=69%,2,IF(BJ6&lt;=79%,3,IF(BJ6&lt;=89%,4,IF(BJ6&lt;=100%,5,"Ошибка ввода"))))))</f>
        <v>4</v>
      </c>
      <c r="BL6" s="18">
        <v>0.99</v>
      </c>
      <c r="BM6" s="14">
        <f>IF(BL6&lt;=49%,0,IF(BL6&lt;=59%,1,IF(BL6&lt;=69%,2,IF(BL6&lt;=79%,3,IF(BL6&lt;=89%,4,IF(BL6&lt;=100%,5,"Ошибка ввода"))))))</f>
        <v>5</v>
      </c>
      <c r="BN6" s="18">
        <v>0.74</v>
      </c>
      <c r="BO6" s="14">
        <f>IF(BN6&lt;=49%,0,IF(BN6&lt;=59%,1,IF(BN6&lt;=69%,2,IF(BN6&lt;=79%,3,IF(BN6&lt;=89%,4,IF(BN6&lt;=100%,5,"Ошибка ввода"))))))</f>
        <v>3</v>
      </c>
      <c r="BP6" s="18">
        <v>0.89</v>
      </c>
      <c r="BQ6" s="14">
        <f>IF(BP6&lt;=49%,0,IF(BP6&lt;=59%,1,IF(BP6&lt;=69%,2,IF(BP6&lt;=79%,3,IF(BP6&lt;=89%,4,IF(BP6&lt;=100%,5,"Ошибка ввода"))))))</f>
        <v>4</v>
      </c>
      <c r="BR6" s="18">
        <v>0.99</v>
      </c>
      <c r="BS6" s="14">
        <f>IF(BR6&lt;=49%,0,IF(BR6&lt;=59%,1,IF(BR6&lt;=69%,2,IF(BR6&lt;=79%,3,IF(BR6&lt;=89%,4,IF(BR6&lt;=100%,5,"Ошибка ввода"))))))</f>
        <v>5</v>
      </c>
      <c r="BT6" s="18">
        <v>0.95</v>
      </c>
      <c r="BU6" s="14">
        <f>IF(BT6&lt;=49%,0,IF(BT6&lt;=59%,1,IF(BT6&lt;=69%,2,IF(BT6&lt;=79%,3,IF(BT6&lt;=89%,4,IF(BT6&lt;=100%,5,"Ошибка ввода"))))))</f>
        <v>5</v>
      </c>
      <c r="BV6" s="18">
        <v>0.97</v>
      </c>
      <c r="BW6" s="90">
        <f>IF(BV6&lt;=49%,0,IF(BV6&lt;=59%,1,IF(BV6&lt;=69%,2,IF(BV6&lt;=79%,3,IF(BV6&lt;=89%,4,IF(BV6&lt;=100%,5,"Ошибка ввода"))))))</f>
        <v>5</v>
      </c>
    </row>
    <row r="7" spans="1:75" ht="22.5" customHeight="1" x14ac:dyDescent="0.25">
      <c r="A7" s="10" t="s">
        <v>51</v>
      </c>
      <c r="B7" s="11" t="s">
        <v>52</v>
      </c>
      <c r="C7" s="10" t="s">
        <v>42</v>
      </c>
      <c r="D7" s="10" t="s">
        <v>42</v>
      </c>
      <c r="E7" s="12">
        <f>SUM(E8:E12)</f>
        <v>10</v>
      </c>
      <c r="F7" s="13" t="s">
        <v>42</v>
      </c>
      <c r="G7" s="10">
        <f>SUM(G8:G12)</f>
        <v>9</v>
      </c>
      <c r="H7" s="65" t="s">
        <v>42</v>
      </c>
      <c r="I7" s="10">
        <f>SUM(I8:I12)</f>
        <v>6</v>
      </c>
      <c r="J7" s="13" t="s">
        <v>42</v>
      </c>
      <c r="K7" s="10">
        <f>SUM(K8:K12)</f>
        <v>6</v>
      </c>
      <c r="L7" s="13" t="s">
        <v>42</v>
      </c>
      <c r="M7" s="10">
        <f>SUM(M8:M12)</f>
        <v>5</v>
      </c>
      <c r="N7" s="13" t="s">
        <v>42</v>
      </c>
      <c r="O7" s="10">
        <f>SUM(O8:O12)</f>
        <v>5</v>
      </c>
      <c r="P7" s="13" t="s">
        <v>42</v>
      </c>
      <c r="Q7" s="10">
        <f>SUM(Q8:Q12)</f>
        <v>5</v>
      </c>
      <c r="R7" s="13" t="s">
        <v>42</v>
      </c>
      <c r="S7" s="10">
        <f>SUM(S8:S12)</f>
        <v>10</v>
      </c>
      <c r="T7" s="13" t="s">
        <v>42</v>
      </c>
      <c r="U7" s="10">
        <f>SUM(U8:U12)</f>
        <v>6</v>
      </c>
      <c r="V7" s="13" t="s">
        <v>42</v>
      </c>
      <c r="W7" s="10">
        <f>SUM(W8:W12)</f>
        <v>5</v>
      </c>
      <c r="X7" s="13" t="s">
        <v>42</v>
      </c>
      <c r="Y7" s="10">
        <f>SUM(Y8:Y12)</f>
        <v>5</v>
      </c>
      <c r="Z7" s="13" t="s">
        <v>42</v>
      </c>
      <c r="AA7" s="10">
        <f>SUM(AA8:AA12)</f>
        <v>5</v>
      </c>
      <c r="AB7" s="13" t="s">
        <v>42</v>
      </c>
      <c r="AC7" s="10">
        <f>SUM(AC8:AC12)</f>
        <v>5</v>
      </c>
      <c r="AD7" s="13" t="s">
        <v>42</v>
      </c>
      <c r="AE7" s="10">
        <f>SUM(AE8:AE12)</f>
        <v>5</v>
      </c>
      <c r="AF7" s="13" t="s">
        <v>42</v>
      </c>
      <c r="AG7" s="10">
        <f>SUM(AG8:AG12)</f>
        <v>5</v>
      </c>
      <c r="AH7" s="13" t="s">
        <v>42</v>
      </c>
      <c r="AI7" s="10">
        <f>SUM(AI8:AI12)</f>
        <v>5</v>
      </c>
      <c r="AJ7" s="13" t="s">
        <v>42</v>
      </c>
      <c r="AK7" s="10">
        <f>SUM(AK8:AK12)</f>
        <v>5</v>
      </c>
      <c r="AL7" s="13" t="s">
        <v>42</v>
      </c>
      <c r="AM7" s="10">
        <f>SUM(AM8:AM12)</f>
        <v>5</v>
      </c>
      <c r="AN7" s="13" t="s">
        <v>42</v>
      </c>
      <c r="AO7" s="10">
        <f>SUM(AO8:AO12)</f>
        <v>5</v>
      </c>
      <c r="AP7" s="13" t="s">
        <v>42</v>
      </c>
      <c r="AQ7" s="10">
        <f>SUM(AQ8:AQ12)</f>
        <v>5</v>
      </c>
      <c r="AR7" s="13" t="s">
        <v>42</v>
      </c>
      <c r="AS7" s="10">
        <f>SUM(AS8:AS12)</f>
        <v>6</v>
      </c>
      <c r="AT7" s="13" t="s">
        <v>42</v>
      </c>
      <c r="AU7" s="10">
        <f>SUM(AU8:AU12)</f>
        <v>5</v>
      </c>
      <c r="AV7" s="13" t="s">
        <v>42</v>
      </c>
      <c r="AW7" s="10">
        <f>SUM(AW8:AW12)</f>
        <v>6</v>
      </c>
      <c r="AX7" s="13" t="s">
        <v>42</v>
      </c>
      <c r="AY7" s="10">
        <f>SUM(AY8:AY12)</f>
        <v>5</v>
      </c>
      <c r="AZ7" s="13" t="s">
        <v>42</v>
      </c>
      <c r="BA7" s="10">
        <f>SUM(BA8:BA12)</f>
        <v>5</v>
      </c>
      <c r="BB7" s="13" t="s">
        <v>42</v>
      </c>
      <c r="BC7" s="10">
        <f>SUM(BC8:BC12)</f>
        <v>6</v>
      </c>
      <c r="BD7" s="13" t="s">
        <v>42</v>
      </c>
      <c r="BE7" s="10">
        <f>SUM(BE8:BE12)</f>
        <v>5</v>
      </c>
      <c r="BF7" s="13" t="s">
        <v>42</v>
      </c>
      <c r="BG7" s="10">
        <f>SUM(BG8:BG12)</f>
        <v>4</v>
      </c>
      <c r="BH7" s="13" t="s">
        <v>42</v>
      </c>
      <c r="BI7" s="10">
        <f>SUM(BI8:BI12)</f>
        <v>4</v>
      </c>
      <c r="BJ7" s="13" t="s">
        <v>42</v>
      </c>
      <c r="BK7" s="10">
        <f>SUM(BK8:BK12)</f>
        <v>5</v>
      </c>
      <c r="BL7" s="13" t="s">
        <v>42</v>
      </c>
      <c r="BM7" s="10">
        <f>SUM(BM8:BM12)</f>
        <v>5</v>
      </c>
      <c r="BN7" s="13" t="s">
        <v>42</v>
      </c>
      <c r="BO7" s="10">
        <f>SUM(BO8:BO12)</f>
        <v>5</v>
      </c>
      <c r="BP7" s="13" t="s">
        <v>42</v>
      </c>
      <c r="BQ7" s="10">
        <f>SUM(BQ8:BQ12)</f>
        <v>2</v>
      </c>
      <c r="BR7" s="13" t="s">
        <v>42</v>
      </c>
      <c r="BS7" s="10">
        <f>SUM(BS8:BS12)</f>
        <v>5</v>
      </c>
      <c r="BT7" s="13" t="s">
        <v>42</v>
      </c>
      <c r="BU7" s="10">
        <f>SUM(BU8:BU12)</f>
        <v>5</v>
      </c>
      <c r="BV7" s="13" t="s">
        <v>42</v>
      </c>
      <c r="BW7" s="89">
        <f>SUM(BW8:BW12)</f>
        <v>6</v>
      </c>
    </row>
    <row r="8" spans="1:75" ht="22.5" customHeight="1" x14ac:dyDescent="0.25">
      <c r="A8" s="101" t="s">
        <v>53</v>
      </c>
      <c r="B8" s="102" t="s">
        <v>54</v>
      </c>
      <c r="C8" s="101" t="s">
        <v>55</v>
      </c>
      <c r="D8" s="15" t="s">
        <v>56</v>
      </c>
      <c r="E8" s="103">
        <v>5</v>
      </c>
      <c r="F8" s="19" t="s">
        <v>42</v>
      </c>
      <c r="G8" s="95">
        <f>IF(F11=0%,0,IF(F11&lt;=19%,1,IF(F11&lt;=49%,2,IF(F11&lt;=79%,3,IF(F11&lt;=99.9%,4,IF(F11=100%,5,"Ошибка ввода"))))))</f>
        <v>5</v>
      </c>
      <c r="H8" s="68" t="s">
        <v>42</v>
      </c>
      <c r="I8" s="95">
        <f>IF(H11=0%,0,IF(H11&lt;=19%,1,IF(H11&lt;=49%,2,IF(H11&lt;=79%,3,IF(H11&lt;=99.9%,4,IF(H11=100%,5,"Ошибка ввода"))))))</f>
        <v>2</v>
      </c>
      <c r="J8" s="19" t="s">
        <v>42</v>
      </c>
      <c r="K8" s="95">
        <f>IF(J11=0%,0,IF(J11&lt;=19%,1,IF(J11&lt;=49%,2,IF(J11&lt;=79%,3,IF(J11&lt;=99.9%,4,IF(J11=100%,5,"Ошибка ввода"))))))</f>
        <v>1</v>
      </c>
      <c r="L8" s="19" t="s">
        <v>42</v>
      </c>
      <c r="M8" s="95">
        <f>IF(L11=0%,0,IF(L11&lt;=19%,1,IF(L11&lt;=49%,2,IF(L11&lt;=79%,3,IF(L11&lt;=99.9%,4,IF(L11=100%,5,"Ошибка ввода"))))))</f>
        <v>1</v>
      </c>
      <c r="N8" s="19" t="s">
        <v>42</v>
      </c>
      <c r="O8" s="95">
        <f>IF(N11=0%,0,IF(N11&lt;=19%,1,IF(N11&lt;=49%,2,IF(N11&lt;=79%,3,IF(N11&lt;=99.9%,4,IF(N11=100%,5,"Ошибка ввода"))))))</f>
        <v>1</v>
      </c>
      <c r="P8" s="19" t="s">
        <v>42</v>
      </c>
      <c r="Q8" s="95">
        <f>IF(P11=0%,0,IF(P11&lt;=19%,1,IF(P11&lt;=49%,2,IF(P11&lt;=79%,3,IF(P11&lt;=99.9%,4,IF(P11=100%,5,"Ошибка ввода"))))))</f>
        <v>2</v>
      </c>
      <c r="R8" s="19" t="s">
        <v>42</v>
      </c>
      <c r="S8" s="95">
        <f>IF(R11=0%,0,IF(R11&lt;=19%,1,IF(R11&lt;=49%,2,IF(R11&lt;=79%,3,IF(R11&lt;=99.9%,4,IF(R11=100%,5,"Ошибка ввода"))))))</f>
        <v>5</v>
      </c>
      <c r="T8" s="19" t="s">
        <v>42</v>
      </c>
      <c r="U8" s="95">
        <f>IF(T11=0%,0,IF(T11&lt;=19%,1,IF(T11&lt;=49%,2,IF(T11&lt;=79%,3,IF(T11&lt;=99.9%,4,IF(T11=100%,5,"Ошибка ввода"))))))</f>
        <v>2</v>
      </c>
      <c r="V8" s="19" t="s">
        <v>42</v>
      </c>
      <c r="W8" s="95">
        <f>IF(V11=0%,0,IF(V11&lt;=19%,1,IF(V11&lt;=49%,2,IF(V11&lt;=79%,3,IF(V11&lt;=99.9%,4,IF(V11=100%,5,"Ошибка ввода"))))))</f>
        <v>1</v>
      </c>
      <c r="X8" s="19" t="s">
        <v>42</v>
      </c>
      <c r="Y8" s="95">
        <f>IF(X11=0%,0,IF(X11&lt;=19%,1,IF(X11&lt;=49%,2,IF(X11&lt;=79%,3,IF(X11&lt;=99.9%,4,IF(X11=100%,5,"Ошибка ввода"))))))</f>
        <v>1</v>
      </c>
      <c r="Z8" s="19" t="s">
        <v>42</v>
      </c>
      <c r="AA8" s="95">
        <f>IF(Z11=0%,0,IF(Z11&lt;=19%,1,IF(Z11&lt;=49%,2,IF(Z11&lt;=79%,3,IF(Z11&lt;=99.9%,4,IF(Z11=100%,5,"Ошибка ввода"))))))</f>
        <v>1</v>
      </c>
      <c r="AB8" s="19" t="s">
        <v>42</v>
      </c>
      <c r="AC8" s="95">
        <f>IF(AB11=0%,0,IF(AB11&lt;=19%,1,IF(AB11&lt;=49%,2,IF(AB11&lt;=79%,3,IF(AB11&lt;=99.9%,4,IF(AB11=100%,5,"Ошибка ввода"))))))</f>
        <v>1</v>
      </c>
      <c r="AD8" s="19" t="s">
        <v>42</v>
      </c>
      <c r="AE8" s="95">
        <f>IF(AD11=0%,0,IF(AD11&lt;=19%,1,IF(AD11&lt;=49%,2,IF(AD11&lt;=79%,3,IF(AD11&lt;=99.9%,4,IF(AD11=100%,5,"Ошибка ввода"))))))</f>
        <v>1</v>
      </c>
      <c r="AF8" s="19" t="s">
        <v>42</v>
      </c>
      <c r="AG8" s="95">
        <f>IF(AF11=0%,0,IF(AF11&lt;=19%,1,IF(AF11&lt;=49%,2,IF(AF11&lt;=79%,3,IF(AF11&lt;=99.9%,4,IF(AF11=100%,5,"Ошибка ввода"))))))</f>
        <v>1</v>
      </c>
      <c r="AH8" s="19" t="s">
        <v>42</v>
      </c>
      <c r="AI8" s="95">
        <f>IF(AH11=0%,0,IF(AH11&lt;=19%,1,IF(AH11&lt;=49%,2,IF(AH11&lt;=79%,3,IF(AH11&lt;=99.9%,4,IF(AH11=100%,5,"Ошибка ввода"))))))</f>
        <v>1</v>
      </c>
      <c r="AJ8" s="19" t="s">
        <v>42</v>
      </c>
      <c r="AK8" s="95">
        <f>IF(AJ11=0%,0,IF(AJ11&lt;=19%,1,IF(AJ11&lt;=49%,2,IF(AJ11&lt;=79%,3,IF(AJ11&lt;=99.9%,4,IF(AJ11=100%,5,"Ошибка ввода"))))))</f>
        <v>1</v>
      </c>
      <c r="AL8" s="19" t="s">
        <v>42</v>
      </c>
      <c r="AM8" s="95">
        <f>IF(AL11=0%,0,IF(AL11&lt;=19%,1,IF(AL11&lt;=49%,2,IF(AL11&lt;=79%,3,IF(AL11&lt;=99.9%,4,IF(AL11=100%,5,"Ошибка ввода"))))))</f>
        <v>1</v>
      </c>
      <c r="AN8" s="19" t="s">
        <v>42</v>
      </c>
      <c r="AO8" s="95">
        <f>IF(AN11=0%,0,IF(AN11&lt;=19%,1,IF(AN11&lt;=49%,2,IF(AN11&lt;=79%,3,IF(AN11&lt;=99.9%,4,IF(AN11=100%,5,"Ошибка ввода"))))))</f>
        <v>1</v>
      </c>
      <c r="AP8" s="19" t="s">
        <v>42</v>
      </c>
      <c r="AQ8" s="95">
        <f>IF(AP11=0%,0,IF(AP11&lt;=19%,1,IF(AP11&lt;=49%,2,IF(AP11&lt;=79%,3,IF(AP11&lt;=99.9%,4,IF(AP11=100%,5,"Ошибка ввода"))))))</f>
        <v>2</v>
      </c>
      <c r="AR8" s="19" t="s">
        <v>42</v>
      </c>
      <c r="AS8" s="95">
        <f>IF(AR11=0%,0,IF(AR11&lt;=19%,1,IF(AR11&lt;=49%,2,IF(AR11&lt;=79%,3,IF(AR11&lt;=99.9%,4,IF(AR11=100%,5,"Ошибка ввода"))))))</f>
        <v>2</v>
      </c>
      <c r="AT8" s="19" t="s">
        <v>42</v>
      </c>
      <c r="AU8" s="95">
        <f>IF(AT11=0%,0,IF(AT11&lt;=19%,1,IF(AT11&lt;=49%,2,IF(AT11&lt;=79%,3,IF(AT11&lt;=99.9%,4,IF(AT11=100%,5,"Ошибка ввода"))))))</f>
        <v>2</v>
      </c>
      <c r="AV8" s="19" t="s">
        <v>42</v>
      </c>
      <c r="AW8" s="95">
        <f>IF(AV11=0%,0,IF(AV11&lt;=19%,1,IF(AV11&lt;=49%,2,IF(AV11&lt;=79%,3,IF(AV11&lt;=99.9%,4,IF(AV11=100%,5,"Ошибка ввода"))))))</f>
        <v>2</v>
      </c>
      <c r="AX8" s="19" t="s">
        <v>42</v>
      </c>
      <c r="AY8" s="95">
        <f>IF(AX11=0%,0,IF(AX11&lt;=19%,1,IF(AX11&lt;=49%,2,IF(AX11&lt;=79%,3,IF(AX11&lt;=99.9%,4,IF(AX11=100%,5,"Ошибка ввода"))))))</f>
        <v>1</v>
      </c>
      <c r="AZ8" s="19" t="s">
        <v>42</v>
      </c>
      <c r="BA8" s="95">
        <f>IF(AZ11=0%,0,IF(AZ11&lt;=19%,1,IF(AZ11&lt;=49%,2,IF(AZ11&lt;=79%,3,IF(AZ11&lt;=99.9%,4,IF(AZ11=100%,5,"Ошибка ввода"))))))</f>
        <v>1</v>
      </c>
      <c r="BB8" s="19" t="s">
        <v>42</v>
      </c>
      <c r="BC8" s="95">
        <f>IF(BB11=0%,0,IF(BB11&lt;=19%,1,IF(BB11&lt;=49%,2,IF(BB11&lt;=79%,3,IF(BB11&lt;=99.9%,4,IF(BB11=100%,5,"Ошибка ввода"))))))</f>
        <v>2</v>
      </c>
      <c r="BD8" s="19" t="s">
        <v>42</v>
      </c>
      <c r="BE8" s="95">
        <f>IF(BD11=0%,0,IF(BD11&lt;=19%,1,IF(BD11&lt;=49%,2,IF(BD11&lt;=79%,3,IF(BD11&lt;=99.9%,4,IF(BD11=100%,5,"Ошибка ввода"))))))</f>
        <v>1</v>
      </c>
      <c r="BF8" s="19" t="s">
        <v>42</v>
      </c>
      <c r="BG8" s="95">
        <f>IF(BF11=0%,0,IF(BF11&lt;=19%,1,IF(BF11&lt;=49%,2,IF(BF11&lt;=79%,3,IF(BF11&lt;=99.9%,4,IF(BF11=100%,5,"Ошибка ввода"))))))</f>
        <v>1</v>
      </c>
      <c r="BH8" s="19" t="s">
        <v>42</v>
      </c>
      <c r="BI8" s="95">
        <f>IF(BH11=0%,0,IF(BH11&lt;=19%,1,IF(BH11&lt;=49%,2,IF(BH11&lt;=79%,3,IF(BH11&lt;=99.9%,4,IF(BH11=100%,5,"Ошибка ввода"))))))</f>
        <v>1</v>
      </c>
      <c r="BJ8" s="19" t="s">
        <v>42</v>
      </c>
      <c r="BK8" s="95">
        <f>IF(BJ11=0%,0,IF(BJ11&lt;=19%,1,IF(BJ11&lt;=49%,2,IF(BJ11&lt;=79%,3,IF(BJ11&lt;=99.9%,4,IF(BJ11=100%,5,"Ошибка ввода"))))))</f>
        <v>1</v>
      </c>
      <c r="BL8" s="19" t="s">
        <v>42</v>
      </c>
      <c r="BM8" s="95">
        <f>IF(BL11=0%,0,IF(BL11&lt;=19%,1,IF(BL11&lt;=49%,2,IF(BL11&lt;=79%,3,IF(BL11&lt;=99.9%,4,IF(BL11=100%,5,"Ошибка ввода"))))))</f>
        <v>1</v>
      </c>
      <c r="BN8" s="19" t="s">
        <v>42</v>
      </c>
      <c r="BO8" s="95">
        <f>IF(BN11=0%,0,IF(BN11&lt;=19%,1,IF(BN11&lt;=49%,2,IF(BN11&lt;=79%,3,IF(BN11&lt;=99.9%,4,IF(BN11=100%,5,"Ошибка ввода"))))))</f>
        <v>1</v>
      </c>
      <c r="BP8" s="19" t="s">
        <v>42</v>
      </c>
      <c r="BQ8" s="95">
        <f>IF(BP11=0%,0,IF(BP11&lt;=19%,1,IF(BP11&lt;=49%,2,IF(BP11&lt;=79%,3,IF(BP11&lt;=99.9%,4,IF(BP11=100%,5,"Ошибка ввода"))))))</f>
        <v>1</v>
      </c>
      <c r="BR8" s="19" t="s">
        <v>42</v>
      </c>
      <c r="BS8" s="95">
        <f>IF(BR11=0%,0,IF(BR11&lt;=19%,1,IF(BR11&lt;=49%,2,IF(BR11&lt;=79%,3,IF(BR11&lt;=99.9%,4,IF(BR11=100%,5,"Ошибка ввода"))))))</f>
        <v>1</v>
      </c>
      <c r="BT8" s="19" t="s">
        <v>42</v>
      </c>
      <c r="BU8" s="95">
        <f>IF(BT11=0%,0,IF(BT11&lt;=19%,1,IF(BT11&lt;=49%,2,IF(BT11&lt;=79%,3,IF(BT11&lt;=99.9%,4,IF(BT11=100%,5,"Ошибка ввода"))))))</f>
        <v>1</v>
      </c>
      <c r="BV8" s="19" t="s">
        <v>42</v>
      </c>
      <c r="BW8" s="96">
        <f>IF(BV11=0%,0,IF(BV11&lt;=19%,1,IF(BV11&lt;=49%,2,IF(BV11&lt;=79%,3,IF(BV11&lt;=99.9%,4,IF(BV11=100%,5,"Ошибка ввода"))))))</f>
        <v>2</v>
      </c>
    </row>
    <row r="9" spans="1:75" ht="22.5" customHeight="1" x14ac:dyDescent="0.25">
      <c r="A9" s="101"/>
      <c r="B9" s="102"/>
      <c r="C9" s="101"/>
      <c r="D9" s="15" t="s">
        <v>57</v>
      </c>
      <c r="E9" s="103"/>
      <c r="F9" s="17">
        <v>10</v>
      </c>
      <c r="G9" s="95"/>
      <c r="H9" s="66">
        <v>10</v>
      </c>
      <c r="I9" s="95"/>
      <c r="J9" s="17">
        <v>10</v>
      </c>
      <c r="K9" s="95"/>
      <c r="L9" s="17">
        <v>6</v>
      </c>
      <c r="M9" s="95"/>
      <c r="N9" s="17">
        <v>8</v>
      </c>
      <c r="O9" s="95"/>
      <c r="P9" s="17">
        <v>7</v>
      </c>
      <c r="Q9" s="95"/>
      <c r="R9" s="17">
        <v>9</v>
      </c>
      <c r="S9" s="95"/>
      <c r="T9" s="17">
        <v>5</v>
      </c>
      <c r="U9" s="95"/>
      <c r="V9" s="17">
        <v>7</v>
      </c>
      <c r="W9" s="95"/>
      <c r="X9" s="17">
        <v>8</v>
      </c>
      <c r="Y9" s="95"/>
      <c r="Z9" s="17">
        <v>11</v>
      </c>
      <c r="AA9" s="95"/>
      <c r="AB9" s="17">
        <v>11</v>
      </c>
      <c r="AC9" s="95"/>
      <c r="AD9" s="17">
        <v>11</v>
      </c>
      <c r="AE9" s="95"/>
      <c r="AF9" s="17">
        <v>8</v>
      </c>
      <c r="AG9" s="95"/>
      <c r="AH9" s="17">
        <v>10</v>
      </c>
      <c r="AI9" s="95"/>
      <c r="AJ9" s="17">
        <v>11</v>
      </c>
      <c r="AK9" s="95"/>
      <c r="AL9" s="17">
        <v>7</v>
      </c>
      <c r="AM9" s="95"/>
      <c r="AN9" s="17">
        <v>9</v>
      </c>
      <c r="AO9" s="95"/>
      <c r="AP9" s="17">
        <v>5</v>
      </c>
      <c r="AQ9" s="95"/>
      <c r="AR9" s="17">
        <v>9</v>
      </c>
      <c r="AS9" s="95"/>
      <c r="AT9" s="17">
        <v>5</v>
      </c>
      <c r="AU9" s="95"/>
      <c r="AV9" s="17">
        <v>6</v>
      </c>
      <c r="AW9" s="95"/>
      <c r="AX9" s="17">
        <v>7</v>
      </c>
      <c r="AY9" s="95"/>
      <c r="AZ9" s="17">
        <v>7</v>
      </c>
      <c r="BA9" s="95"/>
      <c r="BB9" s="17">
        <v>10</v>
      </c>
      <c r="BC9" s="95"/>
      <c r="BD9" s="17">
        <v>11</v>
      </c>
      <c r="BE9" s="95"/>
      <c r="BF9" s="17">
        <v>8</v>
      </c>
      <c r="BG9" s="95"/>
      <c r="BH9" s="73">
        <v>11</v>
      </c>
      <c r="BI9" s="95"/>
      <c r="BJ9" s="17">
        <v>10</v>
      </c>
      <c r="BK9" s="95"/>
      <c r="BL9" s="17">
        <v>14</v>
      </c>
      <c r="BM9" s="95"/>
      <c r="BN9" s="17">
        <v>10</v>
      </c>
      <c r="BO9" s="95"/>
      <c r="BP9" s="17">
        <v>6</v>
      </c>
      <c r="BQ9" s="95"/>
      <c r="BR9" s="17">
        <v>8</v>
      </c>
      <c r="BS9" s="95"/>
      <c r="BT9" s="17">
        <v>14</v>
      </c>
      <c r="BU9" s="95"/>
      <c r="BV9" s="17">
        <v>6</v>
      </c>
      <c r="BW9" s="96"/>
    </row>
    <row r="10" spans="1:75" ht="22.5" x14ac:dyDescent="0.25">
      <c r="A10" s="101"/>
      <c r="B10" s="102"/>
      <c r="C10" s="101"/>
      <c r="D10" s="15" t="s">
        <v>58</v>
      </c>
      <c r="E10" s="103"/>
      <c r="F10" s="17">
        <v>10</v>
      </c>
      <c r="G10" s="95"/>
      <c r="H10" s="66">
        <v>2</v>
      </c>
      <c r="I10" s="95"/>
      <c r="J10" s="17">
        <v>1</v>
      </c>
      <c r="K10" s="95"/>
      <c r="L10" s="17">
        <v>1</v>
      </c>
      <c r="M10" s="95"/>
      <c r="N10" s="17">
        <v>1</v>
      </c>
      <c r="O10" s="95"/>
      <c r="P10" s="17">
        <v>2</v>
      </c>
      <c r="Q10" s="95"/>
      <c r="R10" s="17">
        <v>9</v>
      </c>
      <c r="S10" s="95"/>
      <c r="T10" s="17">
        <v>1</v>
      </c>
      <c r="U10" s="95"/>
      <c r="V10" s="17">
        <v>1</v>
      </c>
      <c r="W10" s="95"/>
      <c r="X10" s="17">
        <v>1</v>
      </c>
      <c r="Y10" s="95"/>
      <c r="Z10" s="17">
        <v>1</v>
      </c>
      <c r="AA10" s="95"/>
      <c r="AB10" s="17">
        <v>2</v>
      </c>
      <c r="AC10" s="95"/>
      <c r="AD10" s="17">
        <v>2</v>
      </c>
      <c r="AE10" s="95"/>
      <c r="AF10" s="17">
        <v>1</v>
      </c>
      <c r="AG10" s="95"/>
      <c r="AH10" s="17">
        <v>1</v>
      </c>
      <c r="AI10" s="95"/>
      <c r="AJ10" s="17">
        <v>1</v>
      </c>
      <c r="AK10" s="95"/>
      <c r="AL10" s="17">
        <v>1</v>
      </c>
      <c r="AM10" s="95"/>
      <c r="AN10" s="17">
        <v>1</v>
      </c>
      <c r="AO10" s="95"/>
      <c r="AP10" s="17">
        <v>2</v>
      </c>
      <c r="AQ10" s="95"/>
      <c r="AR10" s="17">
        <v>2</v>
      </c>
      <c r="AS10" s="95"/>
      <c r="AT10" s="17">
        <v>1</v>
      </c>
      <c r="AU10" s="95"/>
      <c r="AV10" s="17">
        <v>2</v>
      </c>
      <c r="AW10" s="95"/>
      <c r="AX10" s="17">
        <v>1</v>
      </c>
      <c r="AY10" s="95"/>
      <c r="AZ10" s="17">
        <v>1</v>
      </c>
      <c r="BA10" s="95"/>
      <c r="BB10" s="17">
        <v>2</v>
      </c>
      <c r="BC10" s="95"/>
      <c r="BD10" s="17">
        <v>1</v>
      </c>
      <c r="BE10" s="95"/>
      <c r="BF10" s="17">
        <v>1</v>
      </c>
      <c r="BG10" s="95"/>
      <c r="BH10" s="17">
        <v>2</v>
      </c>
      <c r="BI10" s="95"/>
      <c r="BJ10" s="17">
        <v>1</v>
      </c>
      <c r="BK10" s="95"/>
      <c r="BL10" s="17">
        <v>1</v>
      </c>
      <c r="BM10" s="95"/>
      <c r="BN10" s="17">
        <v>1</v>
      </c>
      <c r="BO10" s="95"/>
      <c r="BP10" s="17">
        <v>1</v>
      </c>
      <c r="BQ10" s="95"/>
      <c r="BR10" s="17">
        <v>1</v>
      </c>
      <c r="BS10" s="95"/>
      <c r="BT10" s="17">
        <v>2</v>
      </c>
      <c r="BU10" s="95"/>
      <c r="BV10" s="17">
        <v>2</v>
      </c>
      <c r="BW10" s="96"/>
    </row>
    <row r="11" spans="1:75" ht="22.5" customHeight="1" x14ac:dyDescent="0.25">
      <c r="A11" s="101"/>
      <c r="B11" s="102"/>
      <c r="C11" s="101"/>
      <c r="D11" s="15" t="s">
        <v>59</v>
      </c>
      <c r="E11" s="103"/>
      <c r="F11" s="21">
        <f>F10/F9</f>
        <v>1</v>
      </c>
      <c r="G11" s="95"/>
      <c r="H11" s="69">
        <f>H10/H9</f>
        <v>0.2</v>
      </c>
      <c r="I11" s="95"/>
      <c r="J11" s="21">
        <f>J10/J9</f>
        <v>0.1</v>
      </c>
      <c r="K11" s="95"/>
      <c r="L11" s="21">
        <f>L10/L9</f>
        <v>0.16666666666666666</v>
      </c>
      <c r="M11" s="95"/>
      <c r="N11" s="21">
        <f>N10/N9</f>
        <v>0.125</v>
      </c>
      <c r="O11" s="95"/>
      <c r="P11" s="21">
        <f>P10/P9</f>
        <v>0.2857142857142857</v>
      </c>
      <c r="Q11" s="95"/>
      <c r="R11" s="21">
        <f>R10/R9</f>
        <v>1</v>
      </c>
      <c r="S11" s="95"/>
      <c r="T11" s="21">
        <f>T10/T9</f>
        <v>0.2</v>
      </c>
      <c r="U11" s="95"/>
      <c r="V11" s="21">
        <f>V10/V9</f>
        <v>0.14285714285714285</v>
      </c>
      <c r="W11" s="95"/>
      <c r="X11" s="21">
        <f>X10/X9</f>
        <v>0.125</v>
      </c>
      <c r="Y11" s="95"/>
      <c r="Z11" s="21">
        <f>Z10/Z9</f>
        <v>9.0909090909090912E-2</v>
      </c>
      <c r="AA11" s="95"/>
      <c r="AB11" s="21">
        <f>AB10/AB9</f>
        <v>0.18181818181818182</v>
      </c>
      <c r="AC11" s="95"/>
      <c r="AD11" s="21">
        <f>AD10/AD9</f>
        <v>0.18181818181818182</v>
      </c>
      <c r="AE11" s="95"/>
      <c r="AF11" s="21">
        <f>AF10/AF9</f>
        <v>0.125</v>
      </c>
      <c r="AG11" s="95"/>
      <c r="AH11" s="21">
        <f>AH10/AH9</f>
        <v>0.1</v>
      </c>
      <c r="AI11" s="95"/>
      <c r="AJ11" s="21">
        <f>AJ10/AJ9</f>
        <v>9.0909090909090912E-2</v>
      </c>
      <c r="AK11" s="95"/>
      <c r="AL11" s="21">
        <f>AL10/AL9</f>
        <v>0.14285714285714285</v>
      </c>
      <c r="AM11" s="95"/>
      <c r="AN11" s="21">
        <f>AN10/AN9</f>
        <v>0.1111111111111111</v>
      </c>
      <c r="AO11" s="95"/>
      <c r="AP11" s="21">
        <f>AP10/AP9</f>
        <v>0.4</v>
      </c>
      <c r="AQ11" s="95"/>
      <c r="AR11" s="21">
        <f>AR10/AR9</f>
        <v>0.22222222222222221</v>
      </c>
      <c r="AS11" s="95"/>
      <c r="AT11" s="21">
        <f>AT10/AT9</f>
        <v>0.2</v>
      </c>
      <c r="AU11" s="95"/>
      <c r="AV11" s="21">
        <f>AV10/AV9</f>
        <v>0.33333333333333331</v>
      </c>
      <c r="AW11" s="95"/>
      <c r="AX11" s="21">
        <f>AX10/AX9</f>
        <v>0.14285714285714285</v>
      </c>
      <c r="AY11" s="95"/>
      <c r="AZ11" s="21">
        <f>AZ10/AZ9</f>
        <v>0.14285714285714285</v>
      </c>
      <c r="BA11" s="95"/>
      <c r="BB11" s="21">
        <f>BB10/BB9</f>
        <v>0.2</v>
      </c>
      <c r="BC11" s="95"/>
      <c r="BD11" s="21">
        <f>BD10/BD9</f>
        <v>9.0909090909090912E-2</v>
      </c>
      <c r="BE11" s="95"/>
      <c r="BF11" s="21">
        <f>BF10/BF9</f>
        <v>0.125</v>
      </c>
      <c r="BG11" s="95"/>
      <c r="BH11" s="21">
        <f>BH10/BH9</f>
        <v>0.18181818181818182</v>
      </c>
      <c r="BI11" s="95"/>
      <c r="BJ11" s="21">
        <f>BJ10/BJ9</f>
        <v>0.1</v>
      </c>
      <c r="BK11" s="95"/>
      <c r="BL11" s="21">
        <f>BL10/BL9</f>
        <v>7.1428571428571425E-2</v>
      </c>
      <c r="BM11" s="95"/>
      <c r="BN11" s="21">
        <f>BN10/BN9</f>
        <v>0.1</v>
      </c>
      <c r="BO11" s="95"/>
      <c r="BP11" s="21">
        <f>BP10/BP9</f>
        <v>0.16666666666666666</v>
      </c>
      <c r="BQ11" s="95"/>
      <c r="BR11" s="21">
        <f>BR10/BR9</f>
        <v>0.125</v>
      </c>
      <c r="BS11" s="95"/>
      <c r="BT11" s="21">
        <f>BT10/BT9</f>
        <v>0.14285714285714285</v>
      </c>
      <c r="BU11" s="95"/>
      <c r="BV11" s="21">
        <f>BV10/BV9</f>
        <v>0.33333333333333331</v>
      </c>
      <c r="BW11" s="96"/>
    </row>
    <row r="12" spans="1:75" ht="22.5" customHeight="1" x14ac:dyDescent="0.25">
      <c r="A12" s="95" t="s">
        <v>60</v>
      </c>
      <c r="B12" s="99" t="s">
        <v>61</v>
      </c>
      <c r="C12" s="95" t="s">
        <v>62</v>
      </c>
      <c r="D12" s="15" t="s">
        <v>56</v>
      </c>
      <c r="E12" s="98">
        <v>5</v>
      </c>
      <c r="F12" s="19" t="s">
        <v>42</v>
      </c>
      <c r="G12" s="95">
        <f>IF(F15&lt;=59%,0,IF(F15&lt;=69%,1,IF(F15&lt;=79%,2,IF(F15&lt;=89%,3,IF(F15&lt;=99.9%,4,IF(F15=100%,5,"Ошибка ввода"))))))</f>
        <v>4</v>
      </c>
      <c r="H12" s="68" t="s">
        <v>42</v>
      </c>
      <c r="I12" s="95">
        <f>IF(H15&lt;=59%,0,IF(H15&lt;=69%,1,IF(H15&lt;=79%,2,IF(H15&lt;=89%,3,IF(H15&lt;=99.9%,4,IF(H15=100%,5,"Ошибка ввода"))))))</f>
        <v>4</v>
      </c>
      <c r="J12" s="19" t="s">
        <v>42</v>
      </c>
      <c r="K12" s="95">
        <f>IF(J15&lt;=59%,0,IF(J15&lt;=69%,1,IF(J15&lt;=79%,2,IF(J15&lt;=89%,3,IF(J15&lt;=99.9%,4,IF(J15=100%,5,"Ошибка ввода"))))))</f>
        <v>5</v>
      </c>
      <c r="L12" s="19" t="s">
        <v>42</v>
      </c>
      <c r="M12" s="95">
        <f>IF(L15&lt;=59%,0,IF(L15&lt;=69%,1,IF(L15&lt;=79%,2,IF(L15&lt;=89%,3,IF(L15&lt;=99.9%,4,IF(L15=100%,5,"Ошибка ввода"))))))</f>
        <v>4</v>
      </c>
      <c r="N12" s="19" t="s">
        <v>42</v>
      </c>
      <c r="O12" s="95">
        <f>IF(N15&lt;=59%,0,IF(N15&lt;=69%,1,IF(N15&lt;=79%,2,IF(N15&lt;=89%,3,IF(N15&lt;=99.9%,4,IF(N15=100%,5,"Ошибка ввода"))))))</f>
        <v>4</v>
      </c>
      <c r="P12" s="19" t="s">
        <v>42</v>
      </c>
      <c r="Q12" s="95">
        <f>IF(P15&lt;=59%,0,IF(P15&lt;=69%,1,IF(P15&lt;=79%,2,IF(P15&lt;=89%,3,IF(P15&lt;=99.9%,4,IF(P15=100%,5,"Ошибка ввода"))))))</f>
        <v>3</v>
      </c>
      <c r="R12" s="19" t="s">
        <v>42</v>
      </c>
      <c r="S12" s="95">
        <f>IF(R15&lt;=59%,0,IF(R15&lt;=69%,1,IF(R15&lt;=79%,2,IF(R15&lt;=89%,3,IF(R15&lt;=99.9%,4,IF(R15=100%,5,"Ошибка ввода"))))))</f>
        <v>5</v>
      </c>
      <c r="T12" s="19" t="s">
        <v>42</v>
      </c>
      <c r="U12" s="95">
        <f>IF(T15&lt;=59%,0,IF(T15&lt;=69%,1,IF(T15&lt;=79%,2,IF(T15&lt;=89%,3,IF(T15&lt;=99.9%,4,IF(T15=100%,5,"Ошибка ввода"))))))</f>
        <v>4</v>
      </c>
      <c r="V12" s="19" t="s">
        <v>42</v>
      </c>
      <c r="W12" s="95">
        <f>IF(V15&lt;=59%,0,IF(V15&lt;=69%,1,IF(V15&lt;=79%,2,IF(V15&lt;=89%,3,IF(V15&lt;=99.9%,4,IF(V15=100%,5,"Ошибка ввода"))))))</f>
        <v>4</v>
      </c>
      <c r="X12" s="19" t="s">
        <v>42</v>
      </c>
      <c r="Y12" s="95">
        <f>IF(X15&lt;=59%,0,IF(X15&lt;=69%,1,IF(X15&lt;=79%,2,IF(X15&lt;=89%,3,IF(X15&lt;=99.9%,4,IF(X15=100%,5,"Ошибка ввода"))))))</f>
        <v>4</v>
      </c>
      <c r="Z12" s="19" t="s">
        <v>42</v>
      </c>
      <c r="AA12" s="95">
        <f>IF(Z15&lt;=59%,0,IF(Z15&lt;=69%,1,IF(Z15&lt;=79%,2,IF(Z15&lt;=89%,3,IF(Z15&lt;=99.9%,4,IF(Z15=100%,5,"Ошибка ввода"))))))</f>
        <v>4</v>
      </c>
      <c r="AB12" s="19" t="s">
        <v>42</v>
      </c>
      <c r="AC12" s="95">
        <f>IF(AB15&lt;=59%,0,IF(AB15&lt;=69%,1,IF(AB15&lt;=79%,2,IF(AB15&lt;=89%,3,IF(AB15&lt;=99.9%,4,IF(AB15=100%,5,"Ошибка ввода"))))))</f>
        <v>4</v>
      </c>
      <c r="AD12" s="19" t="s">
        <v>42</v>
      </c>
      <c r="AE12" s="95">
        <f>IF(AD15&lt;=59%,0,IF(AD15&lt;=69%,1,IF(AD15&lt;=79%,2,IF(AD15&lt;=89%,3,IF(AD15&lt;=99.9%,4,IF(AD15=100%,5,"Ошибка ввода"))))))</f>
        <v>4</v>
      </c>
      <c r="AF12" s="19" t="s">
        <v>42</v>
      </c>
      <c r="AG12" s="95">
        <f>IF(AF15&lt;=59%,0,IF(AF15&lt;=69%,1,IF(AF15&lt;=79%,2,IF(AF15&lt;=89%,3,IF(AF15&lt;=99.9%,4,IF(AF15=100%,5,"Ошибка ввода"))))))</f>
        <v>4</v>
      </c>
      <c r="AH12" s="19" t="s">
        <v>42</v>
      </c>
      <c r="AI12" s="95">
        <f>IF(AH15&lt;=59%,0,IF(AH15&lt;=69%,1,IF(AH15&lt;=79%,2,IF(AH15&lt;=89%,3,IF(AH15&lt;=99.9%,4,IF(AH15=100%,5,"Ошибка ввода"))))))</f>
        <v>4</v>
      </c>
      <c r="AJ12" s="19" t="s">
        <v>42</v>
      </c>
      <c r="AK12" s="95">
        <f>IF(AJ15&lt;=59%,0,IF(AJ15&lt;=69%,1,IF(AJ15&lt;=79%,2,IF(AJ15&lt;=89%,3,IF(AJ15&lt;=99.9%,4,IF(AJ15=100%,5,"Ошибка ввода"))))))</f>
        <v>4</v>
      </c>
      <c r="AL12" s="19" t="s">
        <v>42</v>
      </c>
      <c r="AM12" s="95">
        <f>IF(AL15&lt;=59%,0,IF(AL15&lt;=69%,1,IF(AL15&lt;=79%,2,IF(AL15&lt;=89%,3,IF(AL15&lt;=99.9%,4,IF(AL15=100%,5,"Ошибка ввода"))))))</f>
        <v>4</v>
      </c>
      <c r="AN12" s="19" t="s">
        <v>42</v>
      </c>
      <c r="AO12" s="95">
        <f>IF(AN15&lt;=59%,0,IF(AN15&lt;=69%,1,IF(AN15&lt;=79%,2,IF(AN15&lt;=89%,3,IF(AN15&lt;=99.9%,4,IF(AN15=100%,5,"Ошибка ввода"))))))</f>
        <v>4</v>
      </c>
      <c r="AP12" s="19" t="s">
        <v>42</v>
      </c>
      <c r="AQ12" s="95">
        <f>IF(AP15&lt;=59%,0,IF(AP15&lt;=69%,1,IF(AP15&lt;=79%,2,IF(AP15&lt;=89%,3,IF(AP15&lt;=99.9%,4,IF(AP15=100%,5,"Ошибка ввода"))))))</f>
        <v>3</v>
      </c>
      <c r="AR12" s="19" t="s">
        <v>42</v>
      </c>
      <c r="AS12" s="95">
        <f>IF(AR15&lt;=59%,0,IF(AR15&lt;=69%,1,IF(AR15&lt;=79%,2,IF(AR15&lt;=89%,3,IF(AR15&lt;=99.9%,4,IF(AR15=100%,5,"Ошибка ввода"))))))</f>
        <v>4</v>
      </c>
      <c r="AT12" s="19" t="s">
        <v>42</v>
      </c>
      <c r="AU12" s="95">
        <f>IF(AT15&lt;=59%,0,IF(AT15&lt;=69%,1,IF(AT15&lt;=79%,2,IF(AT15&lt;=89%,3,IF(AT15&lt;=99.9%,4,IF(AT15=100%,5,"Ошибка ввода"))))))</f>
        <v>3</v>
      </c>
      <c r="AV12" s="19" t="s">
        <v>42</v>
      </c>
      <c r="AW12" s="95">
        <f>IF(AV15&lt;=59%,0,IF(AV15&lt;=69%,1,IF(AV15&lt;=79%,2,IF(AV15&lt;=89%,3,IF(AV15&lt;=99.9%,4,IF(AV15=100%,5,"Ошибка ввода"))))))</f>
        <v>4</v>
      </c>
      <c r="AX12" s="19" t="s">
        <v>42</v>
      </c>
      <c r="AY12" s="95">
        <f>IF(AX15&lt;=59%,0,IF(AX15&lt;=69%,1,IF(AX15&lt;=79%,2,IF(AX15&lt;=89%,3,IF(AX15&lt;=99.9%,4,IF(AX15=100%,5,"Ошибка ввода"))))))</f>
        <v>4</v>
      </c>
      <c r="AZ12" s="19" t="s">
        <v>42</v>
      </c>
      <c r="BA12" s="95">
        <f>IF(AZ15&lt;=59%,0,IF(AZ15&lt;=69%,1,IF(AZ15&lt;=79%,2,IF(AZ15&lt;=89%,3,IF(AZ15&lt;=99.9%,4,IF(AZ15=100%,5,"Ошибка ввода"))))))</f>
        <v>4</v>
      </c>
      <c r="BB12" s="19" t="s">
        <v>42</v>
      </c>
      <c r="BC12" s="95">
        <f>IF(BB15&lt;=59%,0,IF(BB15&lt;=69%,1,IF(BB15&lt;=79%,2,IF(BB15&lt;=89%,3,IF(BB15&lt;=99.9%,4,IF(BB15=100%,5,"Ошибка ввода"))))))</f>
        <v>4</v>
      </c>
      <c r="BD12" s="19" t="s">
        <v>42</v>
      </c>
      <c r="BE12" s="95">
        <f>IF(BD15&lt;=59%,0,IF(BD15&lt;=69%,1,IF(BD15&lt;=79%,2,IF(BD15&lt;=89%,3,IF(BD15&lt;=99.9%,4,IF(BD15=100%,5,"Ошибка ввода"))))))</f>
        <v>4</v>
      </c>
      <c r="BF12" s="19" t="s">
        <v>42</v>
      </c>
      <c r="BG12" s="95">
        <f>IF(BF15&lt;=59%,0,IF(BF15&lt;=69%,1,IF(BF15&lt;=79%,2,IF(BF15&lt;=89%,3,IF(BF15&lt;=99.9%,4,IF(BF15=100%,5,"Ошибка ввода"))))))</f>
        <v>3</v>
      </c>
      <c r="BH12" s="19" t="s">
        <v>42</v>
      </c>
      <c r="BI12" s="95">
        <f>IF(BH15&lt;=59%,0,IF(BH15&lt;=69%,1,IF(BH15&lt;=79%,2,IF(BH15&lt;=89%,3,IF(BH15&lt;=99.9%,4,IF(BH15=100%,5,"Ошибка ввода"))))))</f>
        <v>3</v>
      </c>
      <c r="BJ12" s="19" t="s">
        <v>42</v>
      </c>
      <c r="BK12" s="95">
        <f>IF(BJ15&lt;=59%,0,IF(BJ15&lt;=69%,1,IF(BJ15&lt;=79%,2,IF(BJ15&lt;=89%,3,IF(BJ15&lt;=99.9%,4,IF(BJ15=100%,5,"Ошибка ввода"))))))</f>
        <v>4</v>
      </c>
      <c r="BL12" s="19" t="s">
        <v>42</v>
      </c>
      <c r="BM12" s="95">
        <f>IF(BL15&lt;=59%,0,IF(BL15&lt;=69%,1,IF(BL15&lt;=79%,2,IF(BL15&lt;=89%,3,IF(BL15&lt;=99.9%,4,IF(BL15=100%,5,"Ошибка ввода"))))))</f>
        <v>4</v>
      </c>
      <c r="BN12" s="19" t="s">
        <v>42</v>
      </c>
      <c r="BO12" s="95">
        <f>IF(BN15&lt;=59%,0,IF(BN15&lt;=69%,1,IF(BN15&lt;=79%,2,IF(BN15&lt;=89%,3,IF(BN15&lt;=99.9%,4,IF(BN15=100%,5,"Ошибка ввода"))))))</f>
        <v>4</v>
      </c>
      <c r="BP12" s="19" t="s">
        <v>42</v>
      </c>
      <c r="BQ12" s="95">
        <f>IF(BP15&lt;=59%,0,IF(BP15&lt;=69%,1,IF(BP15&lt;=79%,2,IF(BP15&lt;=89%,3,IF(BP15&lt;=99.9%,4,IF(BP15=100%,5,"Ошибка ввода"))))))</f>
        <v>1</v>
      </c>
      <c r="BR12" s="19" t="s">
        <v>42</v>
      </c>
      <c r="BS12" s="95">
        <f>IF(BR15&lt;=59%,0,IF(BR15&lt;=69%,1,IF(BR15&lt;=79%,2,IF(BR15&lt;=89%,3,IF(BR15&lt;=99.9%,4,IF(BR15=100%,5,"Ошибка ввода"))))))</f>
        <v>4</v>
      </c>
      <c r="BT12" s="19" t="s">
        <v>42</v>
      </c>
      <c r="BU12" s="95">
        <f>IF(BT15&lt;=59%,0,IF(BT15&lt;=69%,1,IF(BT15&lt;=79%,2,IF(BT15&lt;=89%,3,IF(BT15&lt;=99.9%,4,IF(BT15=100%,5,"Ошибка ввода"))))))</f>
        <v>4</v>
      </c>
      <c r="BV12" s="19" t="s">
        <v>42</v>
      </c>
      <c r="BW12" s="96">
        <f>IF(BV15&lt;=59%,0,IF(BV15&lt;=69%,1,IF(BV15&lt;=79%,2,IF(BV15&lt;=89%,3,IF(BV15&lt;=99.9%,4,IF(BV15=100%,5,"Ошибка ввода"))))))</f>
        <v>4</v>
      </c>
    </row>
    <row r="13" spans="1:75" ht="22.5" customHeight="1" x14ac:dyDescent="0.25">
      <c r="A13" s="95"/>
      <c r="B13" s="99"/>
      <c r="C13" s="95"/>
      <c r="D13" s="15" t="s">
        <v>63</v>
      </c>
      <c r="E13" s="98"/>
      <c r="F13" s="17">
        <v>606</v>
      </c>
      <c r="G13" s="95"/>
      <c r="H13" s="66">
        <v>472</v>
      </c>
      <c r="I13" s="95"/>
      <c r="J13" s="17">
        <v>1178</v>
      </c>
      <c r="K13" s="95"/>
      <c r="L13" s="17">
        <v>1058</v>
      </c>
      <c r="M13" s="95"/>
      <c r="N13" s="17">
        <v>767</v>
      </c>
      <c r="O13" s="95"/>
      <c r="P13" s="17">
        <v>1217</v>
      </c>
      <c r="Q13" s="95"/>
      <c r="R13" s="17">
        <v>936</v>
      </c>
      <c r="S13" s="95"/>
      <c r="T13" s="17">
        <v>608</v>
      </c>
      <c r="U13" s="95"/>
      <c r="V13" s="17">
        <v>622</v>
      </c>
      <c r="W13" s="95"/>
      <c r="X13" s="17">
        <v>490</v>
      </c>
      <c r="Y13" s="95"/>
      <c r="Z13" s="17">
        <v>843</v>
      </c>
      <c r="AA13" s="95"/>
      <c r="AB13" s="17">
        <v>707</v>
      </c>
      <c r="AC13" s="95"/>
      <c r="AD13" s="17">
        <v>1047</v>
      </c>
      <c r="AE13" s="95"/>
      <c r="AF13" s="17">
        <v>1587</v>
      </c>
      <c r="AG13" s="95"/>
      <c r="AH13" s="17">
        <v>551</v>
      </c>
      <c r="AI13" s="95"/>
      <c r="AJ13" s="17">
        <v>1528</v>
      </c>
      <c r="AK13" s="95"/>
      <c r="AL13" s="17">
        <v>749</v>
      </c>
      <c r="AM13" s="95"/>
      <c r="AN13" s="17">
        <v>929</v>
      </c>
      <c r="AO13" s="95"/>
      <c r="AP13" s="17">
        <v>1126</v>
      </c>
      <c r="AQ13" s="95"/>
      <c r="AR13" s="17">
        <v>714</v>
      </c>
      <c r="AS13" s="95"/>
      <c r="AT13" s="17">
        <v>1154</v>
      </c>
      <c r="AU13" s="95"/>
      <c r="AV13" s="17">
        <v>787</v>
      </c>
      <c r="AW13" s="95"/>
      <c r="AX13" s="17">
        <v>729</v>
      </c>
      <c r="AY13" s="95"/>
      <c r="AZ13" s="17">
        <v>819</v>
      </c>
      <c r="BA13" s="95"/>
      <c r="BB13" s="17">
        <v>317</v>
      </c>
      <c r="BC13" s="95"/>
      <c r="BD13" s="17">
        <v>962</v>
      </c>
      <c r="BE13" s="95"/>
      <c r="BF13" s="17">
        <v>948</v>
      </c>
      <c r="BG13" s="95"/>
      <c r="BH13" s="17">
        <v>717</v>
      </c>
      <c r="BI13" s="95"/>
      <c r="BJ13" s="17">
        <v>816</v>
      </c>
      <c r="BK13" s="95"/>
      <c r="BL13" s="17">
        <v>404</v>
      </c>
      <c r="BM13" s="95"/>
      <c r="BN13" s="17">
        <v>1164</v>
      </c>
      <c r="BO13" s="95"/>
      <c r="BP13" s="17">
        <v>695</v>
      </c>
      <c r="BQ13" s="95"/>
      <c r="BR13" s="17">
        <v>979</v>
      </c>
      <c r="BS13" s="95"/>
      <c r="BT13" s="17">
        <v>1618</v>
      </c>
      <c r="BU13" s="95"/>
      <c r="BV13" s="17">
        <v>546</v>
      </c>
      <c r="BW13" s="96"/>
    </row>
    <row r="14" spans="1:75" ht="22.5" customHeight="1" x14ac:dyDescent="0.25">
      <c r="A14" s="95"/>
      <c r="B14" s="99"/>
      <c r="C14" s="95"/>
      <c r="D14" s="15" t="s">
        <v>64</v>
      </c>
      <c r="E14" s="98"/>
      <c r="F14" s="17">
        <v>595</v>
      </c>
      <c r="G14" s="95"/>
      <c r="H14" s="66">
        <v>459</v>
      </c>
      <c r="I14" s="95"/>
      <c r="J14" s="17">
        <v>1178</v>
      </c>
      <c r="K14" s="95"/>
      <c r="L14" s="17">
        <v>1051</v>
      </c>
      <c r="M14" s="95"/>
      <c r="N14" s="17">
        <v>738</v>
      </c>
      <c r="O14" s="95"/>
      <c r="P14" s="17">
        <v>1029</v>
      </c>
      <c r="Q14" s="95"/>
      <c r="R14" s="17">
        <v>936</v>
      </c>
      <c r="S14" s="95"/>
      <c r="T14" s="17">
        <v>591</v>
      </c>
      <c r="U14" s="95"/>
      <c r="V14" s="17">
        <v>598</v>
      </c>
      <c r="W14" s="95"/>
      <c r="X14" s="17">
        <v>437</v>
      </c>
      <c r="Y14" s="95"/>
      <c r="Z14" s="17">
        <v>801</v>
      </c>
      <c r="AA14" s="95"/>
      <c r="AB14" s="17">
        <v>659</v>
      </c>
      <c r="AC14" s="95"/>
      <c r="AD14" s="17">
        <v>942</v>
      </c>
      <c r="AE14" s="95"/>
      <c r="AF14" s="17">
        <v>1579</v>
      </c>
      <c r="AG14" s="95"/>
      <c r="AH14" s="17">
        <v>529</v>
      </c>
      <c r="AI14" s="95"/>
      <c r="AJ14" s="17">
        <v>1438</v>
      </c>
      <c r="AK14" s="95"/>
      <c r="AL14" s="17">
        <v>742</v>
      </c>
      <c r="AM14" s="95"/>
      <c r="AN14" s="17">
        <v>855</v>
      </c>
      <c r="AO14" s="95"/>
      <c r="AP14" s="73">
        <v>1002</v>
      </c>
      <c r="AQ14" s="95"/>
      <c r="AR14" s="17">
        <v>691</v>
      </c>
      <c r="AS14" s="95"/>
      <c r="AT14" s="17">
        <v>985</v>
      </c>
      <c r="AU14" s="95"/>
      <c r="AV14" s="17">
        <v>730</v>
      </c>
      <c r="AW14" s="95"/>
      <c r="AX14" s="17">
        <v>713</v>
      </c>
      <c r="AY14" s="95"/>
      <c r="AZ14" s="17">
        <v>818</v>
      </c>
      <c r="BA14" s="95"/>
      <c r="BB14" s="17">
        <v>302</v>
      </c>
      <c r="BC14" s="95"/>
      <c r="BD14" s="17">
        <v>960</v>
      </c>
      <c r="BE14" s="95"/>
      <c r="BF14" s="17">
        <v>819</v>
      </c>
      <c r="BG14" s="95"/>
      <c r="BH14" s="73">
        <v>638</v>
      </c>
      <c r="BI14" s="95"/>
      <c r="BJ14" s="17">
        <v>809</v>
      </c>
      <c r="BK14" s="95"/>
      <c r="BL14" s="17">
        <v>402</v>
      </c>
      <c r="BM14" s="95"/>
      <c r="BN14" s="17">
        <v>1110</v>
      </c>
      <c r="BO14" s="95"/>
      <c r="BP14" s="17">
        <v>475</v>
      </c>
      <c r="BQ14" s="95"/>
      <c r="BR14" s="17">
        <v>946</v>
      </c>
      <c r="BS14" s="95"/>
      <c r="BT14" s="17">
        <v>1609</v>
      </c>
      <c r="BU14" s="95"/>
      <c r="BV14" s="17">
        <v>528</v>
      </c>
      <c r="BW14" s="96"/>
    </row>
    <row r="15" spans="1:75" ht="22.5" customHeight="1" x14ac:dyDescent="0.25">
      <c r="A15" s="95"/>
      <c r="B15" s="99"/>
      <c r="C15" s="95"/>
      <c r="D15" s="15" t="s">
        <v>65</v>
      </c>
      <c r="E15" s="98"/>
      <c r="F15" s="21">
        <f>F14/F13</f>
        <v>0.9818481848184818</v>
      </c>
      <c r="G15" s="95"/>
      <c r="H15" s="69">
        <f>H14/H13</f>
        <v>0.97245762711864403</v>
      </c>
      <c r="I15" s="95"/>
      <c r="J15" s="21">
        <f>J14/J13</f>
        <v>1</v>
      </c>
      <c r="K15" s="95"/>
      <c r="L15" s="21">
        <f>L14/L13</f>
        <v>0.99338374291115317</v>
      </c>
      <c r="M15" s="95"/>
      <c r="N15" s="21">
        <f>N14/N13</f>
        <v>0.96219035202086045</v>
      </c>
      <c r="O15" s="95"/>
      <c r="P15" s="21">
        <f>P14/P13</f>
        <v>0.84552177485620383</v>
      </c>
      <c r="Q15" s="95"/>
      <c r="R15" s="21">
        <f>R14/R13</f>
        <v>1</v>
      </c>
      <c r="S15" s="95"/>
      <c r="T15" s="21">
        <f>T14/T13</f>
        <v>0.97203947368421051</v>
      </c>
      <c r="U15" s="95"/>
      <c r="V15" s="21">
        <f>V14/V13</f>
        <v>0.96141479099678462</v>
      </c>
      <c r="W15" s="95"/>
      <c r="X15" s="21">
        <f>X14/X13</f>
        <v>0.89183673469387759</v>
      </c>
      <c r="Y15" s="95"/>
      <c r="Z15" s="21">
        <f>Z14/Z13</f>
        <v>0.95017793594306055</v>
      </c>
      <c r="AA15" s="95"/>
      <c r="AB15" s="21">
        <f>AB14/AB13</f>
        <v>0.93210749646393209</v>
      </c>
      <c r="AC15" s="95"/>
      <c r="AD15" s="21">
        <f>AD14/AD13</f>
        <v>0.89971346704871058</v>
      </c>
      <c r="AE15" s="95"/>
      <c r="AF15" s="21">
        <f>AF14/AF13</f>
        <v>0.99495904221802145</v>
      </c>
      <c r="AG15" s="95"/>
      <c r="AH15" s="21">
        <f>AH14/AH13</f>
        <v>0.96007259528130673</v>
      </c>
      <c r="AI15" s="95"/>
      <c r="AJ15" s="21">
        <f>AJ14/AJ13</f>
        <v>0.94109947643979053</v>
      </c>
      <c r="AK15" s="95"/>
      <c r="AL15" s="21">
        <f>AL14/AL13</f>
        <v>0.99065420560747663</v>
      </c>
      <c r="AM15" s="95"/>
      <c r="AN15" s="21">
        <f>AN14/AN13</f>
        <v>0.92034445640473628</v>
      </c>
      <c r="AO15" s="95"/>
      <c r="AP15" s="21">
        <f>AP14/AP13</f>
        <v>0.88987566607460034</v>
      </c>
      <c r="AQ15" s="95"/>
      <c r="AR15" s="21">
        <f>AR14/AR13</f>
        <v>0.96778711484593838</v>
      </c>
      <c r="AS15" s="95"/>
      <c r="AT15" s="21">
        <f>AT14/AT13</f>
        <v>0.85355285961871752</v>
      </c>
      <c r="AU15" s="95"/>
      <c r="AV15" s="21">
        <f>AV14/AV13</f>
        <v>0.92757306226175351</v>
      </c>
      <c r="AW15" s="95"/>
      <c r="AX15" s="21">
        <f>AX14/AX13</f>
        <v>0.97805212620027437</v>
      </c>
      <c r="AY15" s="95"/>
      <c r="AZ15" s="59">
        <f>AZ14/AZ13</f>
        <v>0.99877899877899878</v>
      </c>
      <c r="BA15" s="95"/>
      <c r="BB15" s="21">
        <f>BB14/BB13</f>
        <v>0.95268138801261826</v>
      </c>
      <c r="BC15" s="95"/>
      <c r="BD15" s="59">
        <f>BD14/BD13</f>
        <v>0.99792099792099798</v>
      </c>
      <c r="BE15" s="95"/>
      <c r="BF15" s="21">
        <f>BF14/BF13</f>
        <v>0.86392405063291144</v>
      </c>
      <c r="BG15" s="95"/>
      <c r="BH15" s="21">
        <f>BH14/BH13</f>
        <v>0.88981868898186889</v>
      </c>
      <c r="BI15" s="95"/>
      <c r="BJ15" s="21">
        <f>BJ14/BJ13</f>
        <v>0.99142156862745101</v>
      </c>
      <c r="BK15" s="95"/>
      <c r="BL15" s="21">
        <f>BL14/BL13</f>
        <v>0.99504950495049505</v>
      </c>
      <c r="BM15" s="95"/>
      <c r="BN15" s="21">
        <f>BN14/BN13</f>
        <v>0.95360824742268047</v>
      </c>
      <c r="BO15" s="95"/>
      <c r="BP15" s="21">
        <f>BP14/BP13</f>
        <v>0.68345323741007191</v>
      </c>
      <c r="BQ15" s="95"/>
      <c r="BR15" s="21">
        <f>BR14/BR13</f>
        <v>0.9662921348314607</v>
      </c>
      <c r="BS15" s="95"/>
      <c r="BT15" s="21">
        <f>BT14/BT13</f>
        <v>0.99443757725587145</v>
      </c>
      <c r="BU15" s="95"/>
      <c r="BV15" s="21">
        <f>BV14/BV13</f>
        <v>0.96703296703296704</v>
      </c>
      <c r="BW15" s="96"/>
    </row>
    <row r="16" spans="1:75" ht="22.5" x14ac:dyDescent="0.25">
      <c r="A16" s="10">
        <v>3</v>
      </c>
      <c r="B16" s="11" t="s">
        <v>66</v>
      </c>
      <c r="C16" s="10" t="s">
        <v>42</v>
      </c>
      <c r="D16" s="10" t="s">
        <v>42</v>
      </c>
      <c r="E16" s="12">
        <f>SUM(E17)</f>
        <v>5</v>
      </c>
      <c r="F16" s="13" t="s">
        <v>42</v>
      </c>
      <c r="G16" s="10">
        <f>SUM(G17)</f>
        <v>4</v>
      </c>
      <c r="H16" s="65" t="s">
        <v>42</v>
      </c>
      <c r="I16" s="10">
        <f>SUM(I17)</f>
        <v>4</v>
      </c>
      <c r="J16" s="13" t="s">
        <v>42</v>
      </c>
      <c r="K16" s="10">
        <f>SUM(K17)</f>
        <v>4</v>
      </c>
      <c r="L16" s="13" t="s">
        <v>42</v>
      </c>
      <c r="M16" s="10">
        <f>SUM(M17)</f>
        <v>4</v>
      </c>
      <c r="N16" s="13" t="s">
        <v>42</v>
      </c>
      <c r="O16" s="10">
        <f>SUM(O17)</f>
        <v>4</v>
      </c>
      <c r="P16" s="13" t="s">
        <v>42</v>
      </c>
      <c r="Q16" s="10">
        <f>SUM(Q17)</f>
        <v>4</v>
      </c>
      <c r="R16" s="13" t="s">
        <v>42</v>
      </c>
      <c r="S16" s="10">
        <f>SUM(S17)</f>
        <v>4</v>
      </c>
      <c r="T16" s="13" t="s">
        <v>42</v>
      </c>
      <c r="U16" s="10">
        <f>SUM(U17)</f>
        <v>4</v>
      </c>
      <c r="V16" s="13" t="s">
        <v>42</v>
      </c>
      <c r="W16" s="10">
        <f>SUM(W17)</f>
        <v>4</v>
      </c>
      <c r="X16" s="13" t="s">
        <v>42</v>
      </c>
      <c r="Y16" s="10">
        <f>SUM(Y17)</f>
        <v>4</v>
      </c>
      <c r="Z16" s="13" t="s">
        <v>42</v>
      </c>
      <c r="AA16" s="10">
        <f>SUM(AA17)</f>
        <v>4</v>
      </c>
      <c r="AB16" s="13" t="s">
        <v>42</v>
      </c>
      <c r="AC16" s="10">
        <f>SUM(AC17)</f>
        <v>4</v>
      </c>
      <c r="AD16" s="13" t="s">
        <v>42</v>
      </c>
      <c r="AE16" s="10">
        <f>SUM(AE17)</f>
        <v>4</v>
      </c>
      <c r="AF16" s="13" t="s">
        <v>42</v>
      </c>
      <c r="AG16" s="10">
        <f>SUM(AG17)</f>
        <v>4</v>
      </c>
      <c r="AH16" s="13" t="s">
        <v>42</v>
      </c>
      <c r="AI16" s="10">
        <f>SUM(AI17)</f>
        <v>4</v>
      </c>
      <c r="AJ16" s="13" t="s">
        <v>42</v>
      </c>
      <c r="AK16" s="10">
        <f>SUM(AK17)</f>
        <v>4</v>
      </c>
      <c r="AL16" s="13" t="s">
        <v>42</v>
      </c>
      <c r="AM16" s="10">
        <f>SUM(AM17)</f>
        <v>4</v>
      </c>
      <c r="AN16" s="13" t="s">
        <v>42</v>
      </c>
      <c r="AO16" s="10">
        <f>SUM(AO17)</f>
        <v>4</v>
      </c>
      <c r="AP16" s="13" t="s">
        <v>42</v>
      </c>
      <c r="AQ16" s="10">
        <f>SUM(AQ17)</f>
        <v>4</v>
      </c>
      <c r="AR16" s="13" t="s">
        <v>42</v>
      </c>
      <c r="AS16" s="10">
        <f>SUM(AS17)</f>
        <v>3</v>
      </c>
      <c r="AT16" s="13" t="s">
        <v>42</v>
      </c>
      <c r="AU16" s="10">
        <f>SUM(AU17)</f>
        <v>4</v>
      </c>
      <c r="AV16" s="13" t="s">
        <v>42</v>
      </c>
      <c r="AW16" s="10">
        <f>SUM(AW17)</f>
        <v>4</v>
      </c>
      <c r="AX16" s="13" t="s">
        <v>42</v>
      </c>
      <c r="AY16" s="10">
        <f>SUM(AY17)</f>
        <v>4</v>
      </c>
      <c r="AZ16" s="13" t="s">
        <v>42</v>
      </c>
      <c r="BA16" s="10">
        <f>SUM(BA17)</f>
        <v>4</v>
      </c>
      <c r="BB16" s="13" t="s">
        <v>42</v>
      </c>
      <c r="BC16" s="10">
        <f>SUM(BC17)</f>
        <v>4</v>
      </c>
      <c r="BD16" s="13" t="s">
        <v>42</v>
      </c>
      <c r="BE16" s="10">
        <f>SUM(BE17)</f>
        <v>4</v>
      </c>
      <c r="BF16" s="13" t="s">
        <v>42</v>
      </c>
      <c r="BG16" s="10">
        <f>SUM(BG17)</f>
        <v>4</v>
      </c>
      <c r="BH16" s="13" t="s">
        <v>42</v>
      </c>
      <c r="BI16" s="10">
        <f>SUM(BI17)</f>
        <v>4</v>
      </c>
      <c r="BJ16" s="13" t="s">
        <v>42</v>
      </c>
      <c r="BK16" s="10">
        <f>SUM(BK17)</f>
        <v>4</v>
      </c>
      <c r="BL16" s="13" t="s">
        <v>42</v>
      </c>
      <c r="BM16" s="10">
        <f>SUM(BM17)</f>
        <v>4</v>
      </c>
      <c r="BN16" s="13" t="s">
        <v>42</v>
      </c>
      <c r="BO16" s="10">
        <f>SUM(BO17)</f>
        <v>4</v>
      </c>
      <c r="BP16" s="13" t="s">
        <v>42</v>
      </c>
      <c r="BQ16" s="10">
        <f>SUM(BQ17)</f>
        <v>4</v>
      </c>
      <c r="BR16" s="13" t="s">
        <v>42</v>
      </c>
      <c r="BS16" s="10">
        <f>SUM(BS17)</f>
        <v>4</v>
      </c>
      <c r="BT16" s="13" t="s">
        <v>42</v>
      </c>
      <c r="BU16" s="10">
        <f>SUM(BU17)</f>
        <v>4</v>
      </c>
      <c r="BV16" s="13" t="s">
        <v>42</v>
      </c>
      <c r="BW16" s="89">
        <f>SUM(BW17)</f>
        <v>4</v>
      </c>
    </row>
    <row r="17" spans="1:75" ht="67.5" customHeight="1" x14ac:dyDescent="0.25">
      <c r="A17" s="14" t="s">
        <v>67</v>
      </c>
      <c r="B17" s="15" t="s">
        <v>68</v>
      </c>
      <c r="C17" s="14" t="s">
        <v>69</v>
      </c>
      <c r="D17" s="15" t="s">
        <v>70</v>
      </c>
      <c r="E17" s="16">
        <v>5</v>
      </c>
      <c r="F17" s="18">
        <v>0.99</v>
      </c>
      <c r="G17" s="83">
        <f>IF(F17&lt;=79%,0,IF(F17&lt;=84%,1,IF(F17&lt;=89%,2,IF(F17&lt;=94%,3,IF(F17&lt;=99%,4,IF(F17&lt;=100%,5,"Ошибка ввода"))))))</f>
        <v>4</v>
      </c>
      <c r="H17" s="67">
        <v>0.99</v>
      </c>
      <c r="I17" s="14">
        <f>IF(H17&lt;=79%,0,IF(H17&lt;=84%,1,IF(H17&lt;=89%,2,IF(H17&lt;=94%,3,IF(H17&lt;=99%,4,IF(H17&lt;=100%,5,"Ошибка ввода"))))))</f>
        <v>4</v>
      </c>
      <c r="J17" s="18">
        <v>0.99</v>
      </c>
      <c r="K17" s="14">
        <f>IF(J17&lt;=79%,0,IF(J17&lt;=84%,1,IF(J17&lt;=89%,2,IF(J17&lt;=94%,3,IF(J17&lt;=99%,4,IF(J17&lt;=100%,5,"Ошибка ввода"))))))</f>
        <v>4</v>
      </c>
      <c r="L17" s="18">
        <v>0.99</v>
      </c>
      <c r="M17" s="14">
        <f>IF(L17&lt;=79%,0,IF(L17&lt;=84%,1,IF(L17&lt;=89%,2,IF(L17&lt;=94%,3,IF(L17&lt;=99%,4,IF(L17&lt;=100%,5,"Ошибка ввода"))))))</f>
        <v>4</v>
      </c>
      <c r="N17" s="18">
        <v>0.99</v>
      </c>
      <c r="O17" s="14">
        <f>IF(N17&lt;=79%,0,IF(N17&lt;=84%,1,IF(N17&lt;=89%,2,IF(N17&lt;=94%,3,IF(N17&lt;=99%,4,IF(N17&lt;=100%,5,"Ошибка ввода"))))))</f>
        <v>4</v>
      </c>
      <c r="P17" s="18">
        <v>0.99</v>
      </c>
      <c r="Q17" s="14">
        <f>IF(P17&lt;=79%,0,IF(P17&lt;=84%,1,IF(P17&lt;=89%,2,IF(P17&lt;=94%,3,IF(P17&lt;=99%,4,IF(P17&lt;=100%,5,"Ошибка ввода"))))))</f>
        <v>4</v>
      </c>
      <c r="R17" s="18">
        <v>0.99</v>
      </c>
      <c r="S17" s="14">
        <f>IF(R17&lt;=79%,0,IF(R17&lt;=84%,1,IF(R17&lt;=89%,2,IF(R17&lt;=94%,3,IF(R17&lt;=99%,4,IF(R17&lt;=100%,5,"Ошибка ввода"))))))</f>
        <v>4</v>
      </c>
      <c r="T17" s="18">
        <v>0.99</v>
      </c>
      <c r="U17" s="14">
        <f>IF(T17&lt;=79%,0,IF(T17&lt;=84%,1,IF(T17&lt;=89%,2,IF(T17&lt;=94%,3,IF(T17&lt;=99%,4,IF(T17&lt;=100%,5,"Ошибка ввода"))))))</f>
        <v>4</v>
      </c>
      <c r="V17" s="18">
        <v>0.99</v>
      </c>
      <c r="W17" s="14">
        <f>IF(V17&lt;=79%,0,IF(V17&lt;=84%,1,IF(V17&lt;=89%,2,IF(V17&lt;=94%,3,IF(V17&lt;=99%,4,IF(V17&lt;=100%,5,"Ошибка ввода"))))))</f>
        <v>4</v>
      </c>
      <c r="X17" s="18">
        <v>0.99</v>
      </c>
      <c r="Y17" s="86">
        <f>IF(X17&lt;=79%,0,IF(X17&lt;=84%,1,IF(X17&lt;=89%,2,IF(X17&lt;=94%,3,IF(X17&lt;=99%,4,IF(X17&lt;=100%,5,"Ошибка ввода"))))))</f>
        <v>4</v>
      </c>
      <c r="Z17" s="18">
        <v>0.99</v>
      </c>
      <c r="AA17" s="14">
        <f>IF(Z17&lt;=79%,0,IF(Z17&lt;=84%,1,IF(Z17&lt;=89%,2,IF(Z17&lt;=94%,3,IF(Z17&lt;=99%,4,IF(Z17&lt;=100%,5,"Ошибка ввода"))))))</f>
        <v>4</v>
      </c>
      <c r="AB17" s="18">
        <v>0.99</v>
      </c>
      <c r="AC17" s="14">
        <f>IF(AB17&lt;=79%,0,IF(AB17&lt;=84%,1,IF(AB17&lt;=89%,2,IF(AB17&lt;=94%,3,IF(AB17&lt;=99%,4,IF(AB17&lt;=100%,5,"Ошибка ввода"))))))</f>
        <v>4</v>
      </c>
      <c r="AD17" s="18">
        <v>0.99</v>
      </c>
      <c r="AE17" s="14">
        <f>IF(AD17&lt;=79%,0,IF(AD17&lt;=84%,1,IF(AD17&lt;=89%,2,IF(AD17&lt;=94%,3,IF(AD17&lt;=99%,4,IF(AD17&lt;=100%,5,"Ошибка ввода"))))))</f>
        <v>4</v>
      </c>
      <c r="AF17" s="18">
        <v>0.99</v>
      </c>
      <c r="AG17" s="14">
        <f>IF(AF17&lt;=79%,0,IF(AF17&lt;=84%,1,IF(AF17&lt;=89%,2,IF(AF17&lt;=94%,3,IF(AF17&lt;=99%,4,IF(AF17&lt;=100%,5,"Ошибка ввода"))))))</f>
        <v>4</v>
      </c>
      <c r="AH17" s="18">
        <v>0.99</v>
      </c>
      <c r="AI17" s="14">
        <f>IF(AH17&lt;=79%,0,IF(AH17&lt;=84%,1,IF(AH17&lt;=89%,2,IF(AH17&lt;=94%,3,IF(AH17&lt;=99%,4,IF(AH17&lt;=100%,5,"Ошибка ввода"))))))</f>
        <v>4</v>
      </c>
      <c r="AJ17" s="18">
        <v>0.99</v>
      </c>
      <c r="AK17" s="14">
        <f>IF(AJ17&lt;=79%,0,IF(AJ17&lt;=84%,1,IF(AJ17&lt;=89%,2,IF(AJ17&lt;=94%,3,IF(AJ17&lt;=99%,4,IF(AJ17&lt;=100%,5,"Ошибка ввода"))))))</f>
        <v>4</v>
      </c>
      <c r="AL17" s="18">
        <v>0.99</v>
      </c>
      <c r="AM17" s="14">
        <f>IF(AL17&lt;=79%,0,IF(AL17&lt;=84%,1,IF(AL17&lt;=89%,2,IF(AL17&lt;=94%,3,IF(AL17&lt;=99%,4,IF(AL17&lt;=100%,5,"Ошибка ввода"))))))</f>
        <v>4</v>
      </c>
      <c r="AN17" s="18">
        <v>0.98</v>
      </c>
      <c r="AO17" s="14">
        <f>IF(AN17&lt;=79%,0,IF(AN17&lt;=84%,1,IF(AN17&lt;=89%,2,IF(AN17&lt;=94%,3,IF(AN17&lt;=99%,4,IF(AN17&lt;=100%,5,"Ошибка ввода"))))))</f>
        <v>4</v>
      </c>
      <c r="AP17" s="18">
        <v>0.99</v>
      </c>
      <c r="AQ17" s="14">
        <f>IF(AP17&lt;=79%,0,IF(AP17&lt;=84%,1,IF(AP17&lt;=89%,2,IF(AP17&lt;=94%,3,IF(AP17&lt;=99%,4,IF(AP17&lt;=100%,5,"Ошибка ввода"))))))</f>
        <v>4</v>
      </c>
      <c r="AR17" s="18">
        <v>0.9</v>
      </c>
      <c r="AS17" s="14">
        <f>IF(AR17&lt;=79%,0,IF(AR17&lt;=84%,1,IF(AR17&lt;=89%,2,IF(AR17&lt;=94%,3,IF(AR17&lt;=99%,4,IF(AR17&lt;=100%,5,"Ошибка ввода"))))))</f>
        <v>3</v>
      </c>
      <c r="AT17" s="18">
        <v>0.99</v>
      </c>
      <c r="AU17" s="14">
        <f>IF(AT17&lt;=79%,0,IF(AT17&lt;=84%,1,IF(AT17&lt;=89%,2,IF(AT17&lt;=94%,3,IF(AT17&lt;=99%,4,IF(AT17&lt;=100%,5,"Ошибка ввода"))))))</f>
        <v>4</v>
      </c>
      <c r="AV17" s="18">
        <v>0.98</v>
      </c>
      <c r="AW17" s="14">
        <f>IF(AV17&lt;=79%,0,IF(AV17&lt;=84%,1,IF(AV17&lt;=89%,2,IF(AV17&lt;=94%,3,IF(AV17&lt;=99%,4,IF(AV17&lt;=100%,5,"Ошибка ввода"))))))</f>
        <v>4</v>
      </c>
      <c r="AX17" s="18">
        <v>0.99</v>
      </c>
      <c r="AY17" s="14">
        <f>IF(AX17&lt;=79%,0,IF(AX17&lt;=84%,1,IF(AX17&lt;=89%,2,IF(AX17&lt;=94%,3,IF(AX17&lt;=99%,4,IF(AX17&lt;=100%,5,"Ошибка ввода"))))))</f>
        <v>4</v>
      </c>
      <c r="AZ17" s="18">
        <v>0.99</v>
      </c>
      <c r="BA17" s="14">
        <f>IF(AZ17&lt;=79%,0,IF(AZ17&lt;=84%,1,IF(AZ17&lt;=89%,2,IF(AZ17&lt;=94%,3,IF(AZ17&lt;=99%,4,IF(AZ17&lt;=100%,5,"Ошибка ввода"))))))</f>
        <v>4</v>
      </c>
      <c r="BB17" s="18">
        <v>0.99</v>
      </c>
      <c r="BC17" s="14">
        <f>IF(BB17&lt;=79%,0,IF(BB17&lt;=84%,1,IF(BB17&lt;=89%,2,IF(BB17&lt;=94%,3,IF(BB17&lt;=99%,4,IF(BB17&lt;=100%,5,"Ошибка ввода"))))))</f>
        <v>4</v>
      </c>
      <c r="BD17" s="18">
        <v>0.99</v>
      </c>
      <c r="BE17" s="14">
        <f>IF(BD17&lt;=79%,0,IF(BD17&lt;=84%,1,IF(BD17&lt;=89%,2,IF(BD17&lt;=94%,3,IF(BD17&lt;=99%,4,IF(BD17&lt;=100%,5,"Ошибка ввода"))))))</f>
        <v>4</v>
      </c>
      <c r="BF17" s="18">
        <v>0.99</v>
      </c>
      <c r="BG17" s="14">
        <f>IF(BF17&lt;=79%,0,IF(BF17&lt;=84%,1,IF(BF17&lt;=89%,2,IF(BF17&lt;=94%,3,IF(BF17&lt;=99%,4,IF(BF17&lt;=100%,5,"Ошибка ввода"))))))</f>
        <v>4</v>
      </c>
      <c r="BH17" s="18">
        <v>0.99</v>
      </c>
      <c r="BI17" s="14">
        <f>IF(BH17&lt;=79%,0,IF(BH17&lt;=84%,1,IF(BH17&lt;=89%,2,IF(BH17&lt;=94%,3,IF(BH17&lt;=99%,4,IF(BH17&lt;=100%,5,"Ошибка ввода"))))))</f>
        <v>4</v>
      </c>
      <c r="BJ17" s="18">
        <v>0.99</v>
      </c>
      <c r="BK17" s="14">
        <f>IF(BJ17&lt;=79%,0,IF(BJ17&lt;=84%,1,IF(BJ17&lt;=89%,2,IF(BJ17&lt;=94%,3,IF(BJ17&lt;=99%,4,IF(BJ17&lt;=100%,5,"Ошибка ввода"))))))</f>
        <v>4</v>
      </c>
      <c r="BL17" s="18">
        <v>0.99</v>
      </c>
      <c r="BM17" s="14">
        <f>IF(BL17&lt;=79%,0,IF(BL17&lt;=84%,1,IF(BL17&lt;=89%,2,IF(BL17&lt;=94%,3,IF(BL17&lt;=99%,4,IF(BL17&lt;=100%,5,"Ошибка ввода"))))))</f>
        <v>4</v>
      </c>
      <c r="BN17" s="18">
        <v>0.99</v>
      </c>
      <c r="BO17" s="14">
        <f>IF(BN17&lt;=79%,0,IF(BN17&lt;=84%,1,IF(BN17&lt;=89%,2,IF(BN17&lt;=94%,3,IF(BN17&lt;=99%,4,IF(BN17&lt;=100%,5,"Ошибка ввода"))))))</f>
        <v>4</v>
      </c>
      <c r="BP17" s="18">
        <v>0.99</v>
      </c>
      <c r="BQ17" s="14">
        <f>IF(BP17&lt;=79%,0,IF(BP17&lt;=84%,1,IF(BP17&lt;=89%,2,IF(BP17&lt;=94%,3,IF(BP17&lt;=99%,4,IF(BP17&lt;=100%,5,"Ошибка ввода"))))))</f>
        <v>4</v>
      </c>
      <c r="BR17" s="18">
        <v>0.99</v>
      </c>
      <c r="BS17" s="14">
        <f>IF(BR17&lt;=79%,0,IF(BR17&lt;=84%,1,IF(BR17&lt;=89%,2,IF(BR17&lt;=94%,3,IF(BR17&lt;=99%,4,IF(BR17&lt;=100%,5,"Ошибка ввода"))))))</f>
        <v>4</v>
      </c>
      <c r="BT17" s="18">
        <v>0.99</v>
      </c>
      <c r="BU17" s="14">
        <f>IF(BT17&lt;=79%,0,IF(BT17&lt;=84%,1,IF(BT17&lt;=89%,2,IF(BT17&lt;=94%,3,IF(BT17&lt;=99%,4,IF(BT17&lt;=100%,5,"Ошибка ввода"))))))</f>
        <v>4</v>
      </c>
      <c r="BV17" s="18">
        <v>0.99</v>
      </c>
      <c r="BW17" s="90">
        <f>IF(BV17&lt;=79%,0,IF(BV17&lt;=84%,1,IF(BV17&lt;=89%,2,IF(BV17&lt;=94%,3,IF(BV17&lt;=99%,4,IF(BV17&lt;=100%,5,"Ошибка ввода"))))))</f>
        <v>4</v>
      </c>
    </row>
    <row r="18" spans="1:75" ht="22.5" customHeight="1" x14ac:dyDescent="0.25">
      <c r="A18" s="10">
        <v>4</v>
      </c>
      <c r="B18" s="11" t="s">
        <v>71</v>
      </c>
      <c r="C18" s="10" t="s">
        <v>42</v>
      </c>
      <c r="D18" s="10" t="s">
        <v>42</v>
      </c>
      <c r="E18" s="12">
        <f>SUM(E19:E20)</f>
        <v>8</v>
      </c>
      <c r="F18" s="13" t="s">
        <v>42</v>
      </c>
      <c r="G18" s="10">
        <f>SUM(G19:G20)</f>
        <v>2</v>
      </c>
      <c r="H18" s="65" t="s">
        <v>42</v>
      </c>
      <c r="I18" s="10">
        <f>SUM(I19:I20)</f>
        <v>4</v>
      </c>
      <c r="J18" s="13" t="s">
        <v>42</v>
      </c>
      <c r="K18" s="10">
        <f>SUM(K19:K20)</f>
        <v>6</v>
      </c>
      <c r="L18" s="13" t="s">
        <v>42</v>
      </c>
      <c r="M18" s="10">
        <f>SUM(M19:M20)</f>
        <v>5</v>
      </c>
      <c r="N18" s="13" t="s">
        <v>42</v>
      </c>
      <c r="O18" s="10">
        <f>SUM(O19:O20)</f>
        <v>4</v>
      </c>
      <c r="P18" s="13" t="s">
        <v>42</v>
      </c>
      <c r="Q18" s="10">
        <f>SUM(Q19:Q20)</f>
        <v>2</v>
      </c>
      <c r="R18" s="13" t="s">
        <v>42</v>
      </c>
      <c r="S18" s="10">
        <f>SUM(S19:S20)</f>
        <v>5</v>
      </c>
      <c r="T18" s="13" t="s">
        <v>42</v>
      </c>
      <c r="U18" s="10">
        <f>SUM(U19:U20)</f>
        <v>5</v>
      </c>
      <c r="V18" s="13" t="s">
        <v>42</v>
      </c>
      <c r="W18" s="10">
        <f>SUM(W19:W20)</f>
        <v>0</v>
      </c>
      <c r="X18" s="13" t="s">
        <v>42</v>
      </c>
      <c r="Y18" s="10">
        <f>SUM(Y19:Y20)</f>
        <v>5</v>
      </c>
      <c r="Z18" s="13" t="s">
        <v>42</v>
      </c>
      <c r="AA18" s="10">
        <f>SUM(AA19:AA20)</f>
        <v>5</v>
      </c>
      <c r="AB18" s="13" t="s">
        <v>42</v>
      </c>
      <c r="AC18" s="10">
        <f>SUM(AC19:AC20)</f>
        <v>4</v>
      </c>
      <c r="AD18" s="13" t="s">
        <v>42</v>
      </c>
      <c r="AE18" s="10">
        <f>SUM(AE19:AE20)</f>
        <v>5</v>
      </c>
      <c r="AF18" s="13" t="s">
        <v>42</v>
      </c>
      <c r="AG18" s="10">
        <f>SUM(AG19:AG20)</f>
        <v>3</v>
      </c>
      <c r="AH18" s="13" t="s">
        <v>42</v>
      </c>
      <c r="AI18" s="10">
        <f>SUM(AI19:AI20)</f>
        <v>3</v>
      </c>
      <c r="AJ18" s="13" t="s">
        <v>42</v>
      </c>
      <c r="AK18" s="10">
        <f>SUM(AK19:AK20)</f>
        <v>5</v>
      </c>
      <c r="AL18" s="13" t="s">
        <v>42</v>
      </c>
      <c r="AM18" s="10">
        <f>SUM(AM19:AM20)</f>
        <v>3</v>
      </c>
      <c r="AN18" s="13" t="s">
        <v>42</v>
      </c>
      <c r="AO18" s="10">
        <f>SUM(AO19:AO20)</f>
        <v>4</v>
      </c>
      <c r="AP18" s="13" t="s">
        <v>42</v>
      </c>
      <c r="AQ18" s="10">
        <f>SUM(AQ19:AQ20)</f>
        <v>6</v>
      </c>
      <c r="AR18" s="13" t="s">
        <v>42</v>
      </c>
      <c r="AS18" s="10">
        <f>SUM(AS19:AS20)</f>
        <v>0</v>
      </c>
      <c r="AT18" s="13" t="s">
        <v>42</v>
      </c>
      <c r="AU18" s="10">
        <f>SUM(AU19:AU20)</f>
        <v>4</v>
      </c>
      <c r="AV18" s="13" t="s">
        <v>42</v>
      </c>
      <c r="AW18" s="10">
        <f>SUM(AW19:AW20)</f>
        <v>4</v>
      </c>
      <c r="AX18" s="13" t="s">
        <v>42</v>
      </c>
      <c r="AY18" s="10">
        <f>SUM(AY19:AY20)</f>
        <v>6</v>
      </c>
      <c r="AZ18" s="13" t="s">
        <v>42</v>
      </c>
      <c r="BA18" s="10">
        <f>SUM(BA19:BA20)</f>
        <v>3</v>
      </c>
      <c r="BB18" s="13" t="s">
        <v>42</v>
      </c>
      <c r="BC18" s="10">
        <f>SUM(BC19:BC20)</f>
        <v>3</v>
      </c>
      <c r="BD18" s="13" t="s">
        <v>42</v>
      </c>
      <c r="BE18" s="10">
        <f>SUM(BE19:BE20)</f>
        <v>0</v>
      </c>
      <c r="BF18" s="13" t="s">
        <v>42</v>
      </c>
      <c r="BG18" s="10">
        <f>SUM(BG19:BG20)</f>
        <v>7</v>
      </c>
      <c r="BH18" s="13" t="s">
        <v>42</v>
      </c>
      <c r="BI18" s="10">
        <f>SUM(BI19:BI20)</f>
        <v>2</v>
      </c>
      <c r="BJ18" s="13" t="s">
        <v>42</v>
      </c>
      <c r="BK18" s="10">
        <f>SUM(BK19:BK20)</f>
        <v>5</v>
      </c>
      <c r="BL18" s="13" t="s">
        <v>42</v>
      </c>
      <c r="BM18" s="10">
        <f>SUM(BM19:BM20)</f>
        <v>5</v>
      </c>
      <c r="BN18" s="13" t="s">
        <v>42</v>
      </c>
      <c r="BO18" s="10">
        <f>SUM(BO19:BO20)</f>
        <v>4</v>
      </c>
      <c r="BP18" s="13" t="s">
        <v>42</v>
      </c>
      <c r="BQ18" s="10">
        <f>SUM(BQ19:BQ20)</f>
        <v>5</v>
      </c>
      <c r="BR18" s="13" t="s">
        <v>42</v>
      </c>
      <c r="BS18" s="10">
        <f>SUM(BS19:BS20)</f>
        <v>6</v>
      </c>
      <c r="BT18" s="13" t="s">
        <v>42</v>
      </c>
      <c r="BU18" s="10">
        <f>SUM(BU19:BU20)</f>
        <v>8</v>
      </c>
      <c r="BV18" s="13" t="s">
        <v>42</v>
      </c>
      <c r="BW18" s="89">
        <f>SUM(BW19:BW20)</f>
        <v>5</v>
      </c>
    </row>
    <row r="19" spans="1:75" ht="90" x14ac:dyDescent="0.25">
      <c r="A19" s="14" t="s">
        <v>72</v>
      </c>
      <c r="B19" s="15" t="s">
        <v>73</v>
      </c>
      <c r="C19" s="14" t="s">
        <v>167</v>
      </c>
      <c r="D19" s="15" t="s">
        <v>168</v>
      </c>
      <c r="E19" s="16">
        <v>5</v>
      </c>
      <c r="F19" s="22">
        <v>0.67600000000000005</v>
      </c>
      <c r="G19" s="83">
        <f>IF(F19&lt;=59%,0,IF(F19&lt;=69%,1,IF(F19&lt;=79%,2,IF(F19&lt;=89%,3,IF(F19&lt;=99%,4,IF(F19&lt;=100%,5,"Ошибка ввода"))))))</f>
        <v>1</v>
      </c>
      <c r="H19" s="70">
        <v>0.746</v>
      </c>
      <c r="I19" s="14">
        <f>IF(H19&lt;=59%,0,IF(H19&lt;=69%,1,IF(H19&lt;=79%,2,IF(H19&lt;=89%,3,IF(H19&lt;=99%,4,IF(H19&lt;=100%,5,"Ошибка ввода"))))))</f>
        <v>2</v>
      </c>
      <c r="J19" s="22">
        <v>0.85099999999999998</v>
      </c>
      <c r="K19" s="14">
        <f>IF(J19&lt;=59%,0,IF(J19&lt;=69%,1,IF(J19&lt;=79%,2,IF(J19&lt;=89%,3,IF(J19&lt;=99%,4,IF(J19&lt;=100%,5,"Ошибка ввода"))))))</f>
        <v>3</v>
      </c>
      <c r="L19" s="22">
        <v>0.76300000000000001</v>
      </c>
      <c r="M19" s="14">
        <f>IF(L19&lt;=59%,0,IF(L19&lt;=69%,1,IF(L19&lt;=79%,2,IF(L19&lt;=89%,3,IF(L19&lt;=99%,4,IF(L19&lt;=100%,5,"Ошибка ввода"))))))</f>
        <v>2</v>
      </c>
      <c r="N19" s="22">
        <v>0.67800000000000005</v>
      </c>
      <c r="O19" s="14">
        <f>IF(N19&lt;=59%,0,IF(N19&lt;=69%,1,IF(N19&lt;=79%,2,IF(N19&lt;=89%,3,IF(N19&lt;=99%,4,IF(N19&lt;=100%,5,"Ошибка ввода"))))))</f>
        <v>1</v>
      </c>
      <c r="P19" s="22">
        <v>0.77400000000000002</v>
      </c>
      <c r="Q19" s="14">
        <f>IF(P19&lt;=59%,0,IF(P19&lt;=69%,1,IF(P19&lt;=79%,2,IF(P19&lt;=89%,3,IF(P19&lt;=99%,4,IF(P19&lt;=100%,5,"Ошибка ввода"))))))</f>
        <v>2</v>
      </c>
      <c r="R19" s="22">
        <v>0.751</v>
      </c>
      <c r="S19" s="14">
        <f>IF(R19&lt;=59%,0,IF(R19&lt;=69%,1,IF(R19&lt;=79%,2,IF(R19&lt;=89%,3,IF(R19&lt;=99%,4,IF(R19&lt;=100%,5,"Ошибка ввода"))))))</f>
        <v>2</v>
      </c>
      <c r="T19" s="22">
        <v>0.76900000000000002</v>
      </c>
      <c r="U19" s="14">
        <f>IF(T19&lt;=59%,0,IF(T19&lt;=69%,1,IF(T19&lt;=79%,2,IF(T19&lt;=89%,3,IF(T19&lt;=99%,4,IF(T19&lt;=100%,5,"Ошибка ввода"))))))</f>
        <v>2</v>
      </c>
      <c r="V19" s="22">
        <v>0.43099999999999999</v>
      </c>
      <c r="W19" s="14">
        <f>IF(V19&lt;=59%,0,IF(V19&lt;=69%,1,IF(V19&lt;=79%,2,IF(V19&lt;=89%,3,IF(V19&lt;=99%,4,IF(V19&lt;=100%,5,"Ошибка ввода"))))))</f>
        <v>0</v>
      </c>
      <c r="X19" s="22">
        <v>0.75</v>
      </c>
      <c r="Y19" s="86">
        <f>IF(X19&lt;=59%,0,IF(X19&lt;=69%,1,IF(X19&lt;=79%,2,IF(X19&lt;=89%,3,IF(X19&lt;=99%,4,IF(X19&lt;=100%,5,"Ошибка ввода"))))))</f>
        <v>2</v>
      </c>
      <c r="Z19" s="22">
        <v>0.86399999999999999</v>
      </c>
      <c r="AA19" s="14">
        <f>IF(Z19&lt;=59%,0,IF(Z19&lt;=69%,1,IF(Z19&lt;=79%,2,IF(Z19&lt;=89%,3,IF(Z19&lt;=99%,4,IF(Z19&lt;=100%,5,"Ошибка ввода"))))))</f>
        <v>3</v>
      </c>
      <c r="AB19" s="22">
        <v>0.77600000000000002</v>
      </c>
      <c r="AC19" s="14">
        <f>IF(AB19&lt;=59%,0,IF(AB19&lt;=69%,1,IF(AB19&lt;=79%,2,IF(AB19&lt;=89%,3,IF(AB19&lt;=99%,4,IF(AB19&lt;=100%,5,"Ошибка ввода"))))))</f>
        <v>2</v>
      </c>
      <c r="AD19" s="22">
        <v>0.77</v>
      </c>
      <c r="AE19" s="14">
        <f>IF(AD19&lt;=59%,0,IF(AD19&lt;=69%,1,IF(AD19&lt;=79%,2,IF(AD19&lt;=89%,3,IF(AD19&lt;=99%,4,IF(AD19&lt;=100%,5,"Ошибка ввода"))))))</f>
        <v>2</v>
      </c>
      <c r="AF19" s="22">
        <v>0.442</v>
      </c>
      <c r="AG19" s="14">
        <f>IF(AF19&lt;=59%,0,IF(AF19&lt;=69%,1,IF(AF19&lt;=79%,2,IF(AF19&lt;=89%,3,IF(AF19&lt;=99%,4,IF(AF19&lt;=100%,5,"Ошибка ввода"))))))</f>
        <v>0</v>
      </c>
      <c r="AH19" s="22">
        <v>0.81699999999999995</v>
      </c>
      <c r="AI19" s="14">
        <f>IF(AH19&lt;=59%,0,IF(AH19&lt;=69%,1,IF(AH19&lt;=79%,2,IF(AH19&lt;=89%,3,IF(AH19&lt;=99%,4,IF(AH19&lt;=100%,5,"Ошибка ввода"))))))</f>
        <v>3</v>
      </c>
      <c r="AJ19" s="22">
        <v>0.77100000000000002</v>
      </c>
      <c r="AK19" s="14">
        <f>IF(AJ19&lt;=59%,0,IF(AJ19&lt;=69%,1,IF(AJ19&lt;=79%,2,IF(AJ19&lt;=89%,3,IF(AJ19&lt;=99%,4,IF(AJ19&lt;=100%,5,"Ошибка ввода"))))))</f>
        <v>2</v>
      </c>
      <c r="AL19" s="22">
        <v>0.70099999999999996</v>
      </c>
      <c r="AM19" s="14">
        <f>IF(AL19&lt;=59%,0,IF(AL19&lt;=69%,1,IF(AL19&lt;=79%,2,IF(AL19&lt;=89%,3,IF(AL19&lt;=99%,4,IF(AL19&lt;=100%,5,"Ошибка ввода"))))))</f>
        <v>2</v>
      </c>
      <c r="AN19" s="22">
        <v>0.64800000000000002</v>
      </c>
      <c r="AO19" s="14">
        <f>IF(AN19&lt;=59%,0,IF(AN19&lt;=69%,1,IF(AN19&lt;=79%,2,IF(AN19&lt;=89%,3,IF(AN19&lt;=99%,4,IF(AN19&lt;=100%,5,"Ошибка ввода"))))))</f>
        <v>1</v>
      </c>
      <c r="AP19" s="22">
        <v>0.84599999999999997</v>
      </c>
      <c r="AQ19" s="14">
        <f>IF(AP19&lt;=59%,0,IF(AP19&lt;=69%,1,IF(AP19&lt;=79%,2,IF(AP19&lt;=89%,3,IF(AP19&lt;=99%,4,IF(AP19&lt;=100%,5,"Ошибка ввода"))))))</f>
        <v>3</v>
      </c>
      <c r="AR19" s="22">
        <v>0.498</v>
      </c>
      <c r="AS19" s="14">
        <f>IF(AR19&lt;=59%,0,IF(AR19&lt;=69%,1,IF(AR19&lt;=79%,2,IF(AR19&lt;=89%,3,IF(AR19&lt;=99%,4,IF(AR19&lt;=100%,5,"Ошибка ввода"))))))</f>
        <v>0</v>
      </c>
      <c r="AT19" s="22">
        <v>0.63200000000000001</v>
      </c>
      <c r="AU19" s="14">
        <f>IF(AT19&lt;=59%,0,IF(AT19&lt;=69%,1,IF(AT19&lt;=79%,2,IF(AT19&lt;=89%,3,IF(AT19&lt;=99%,4,IF(AT19&lt;=100%,5,"Ошибка ввода"))))))</f>
        <v>1</v>
      </c>
      <c r="AV19" s="22">
        <v>0.59299999999999997</v>
      </c>
      <c r="AW19" s="14">
        <f>IF(AV19&lt;=59%,0,IF(AV19&lt;=69%,1,IF(AV19&lt;=79%,2,IF(AV19&lt;=89%,3,IF(AV19&lt;=99%,4,IF(AV19&lt;=100%,5,"Ошибка ввода"))))))</f>
        <v>1</v>
      </c>
      <c r="AX19" s="22">
        <v>0.81</v>
      </c>
      <c r="AY19" s="14">
        <f>IF(AX19&lt;=59%,0,IF(AX19&lt;=69%,1,IF(AX19&lt;=79%,2,IF(AX19&lt;=89%,3,IF(AX19&lt;=99%,4,IF(AX19&lt;=100%,5,"Ошибка ввода"))))))</f>
        <v>3</v>
      </c>
      <c r="AZ19" s="22">
        <v>0.42799999999999999</v>
      </c>
      <c r="BA19" s="14">
        <f>IF(AZ19&lt;=59%,0,IF(AZ19&lt;=69%,1,IF(AZ19&lt;=79%,2,IF(AZ19&lt;=89%,3,IF(AZ19&lt;=99%,4,IF(AZ19&lt;=100%,5,"Ошибка ввода"))))))</f>
        <v>0</v>
      </c>
      <c r="BB19" s="22">
        <v>0.78700000000000003</v>
      </c>
      <c r="BC19" s="14">
        <f>IF(BB19&lt;=59%,0,IF(BB19&lt;=69%,1,IF(BB19&lt;=79%,2,IF(BB19&lt;=89%,3,IF(BB19&lt;=99%,4,IF(BB19&lt;=100%,5,"Ошибка ввода"))))))</f>
        <v>2</v>
      </c>
      <c r="BD19" s="22">
        <v>0.56299999999999994</v>
      </c>
      <c r="BE19" s="14">
        <f>IF(BD19&lt;=59%,0,IF(BD19&lt;=69%,1,IF(BD19&lt;=79%,2,IF(BD19&lt;=89%,3,IF(BD19&lt;=99%,4,IF(BD19&lt;=100%,5,"Ошибка ввода"))))))</f>
        <v>0</v>
      </c>
      <c r="BF19" s="22">
        <v>0.9</v>
      </c>
      <c r="BG19" s="14">
        <f>IF(BF19&lt;=59%,0,IF(BF19&lt;=69%,1,IF(BF19&lt;=79%,2,IF(BF19&lt;=89%,3,IF(BF19&lt;=99%,4,IF(BF19&lt;=100%,5,"Ошибка ввода"))))))</f>
        <v>4</v>
      </c>
      <c r="BH19" s="22">
        <v>0.77300000000000002</v>
      </c>
      <c r="BI19" s="14">
        <f>IF(BH19&lt;=59%,0,IF(BH19&lt;=69%,1,IF(BH19&lt;=79%,2,IF(BH19&lt;=89%,3,IF(BH19&lt;=99%,4,IF(BH19&lt;=100%,5,"Ошибка ввода"))))))</f>
        <v>2</v>
      </c>
      <c r="BJ19" s="22">
        <v>0.76700000000000002</v>
      </c>
      <c r="BK19" s="14">
        <f>IF(BJ19&lt;=59%,0,IF(BJ19&lt;=69%,1,IF(BJ19&lt;=79%,2,IF(BJ19&lt;=89%,3,IF(BJ19&lt;=99%,4,IF(BJ19&lt;=100%,5,"Ошибка ввода"))))))</f>
        <v>2</v>
      </c>
      <c r="BL19" s="22">
        <v>0.80600000000000005</v>
      </c>
      <c r="BM19" s="14">
        <f>IF(BL19&lt;=59%,0,IF(BL19&lt;=69%,1,IF(BL19&lt;=79%,2,IF(BL19&lt;=89%,3,IF(BL19&lt;=99%,4,IF(BL19&lt;=100%,5,"Ошибка ввода"))))))</f>
        <v>3</v>
      </c>
      <c r="BN19" s="22">
        <v>0.76800000000000002</v>
      </c>
      <c r="BO19" s="14">
        <f>IF(BN19&lt;=59%,0,IF(BN19&lt;=69%,1,IF(BN19&lt;=79%,2,IF(BN19&lt;=89%,3,IF(BN19&lt;=99%,4,IF(BN19&lt;=100%,5,"Ошибка ввода"))))))</f>
        <v>2</v>
      </c>
      <c r="BP19" s="22">
        <v>0.76700000000000002</v>
      </c>
      <c r="BQ19" s="14">
        <f>IF(BP19&lt;=59%,0,IF(BP19&lt;=69%,1,IF(BP19&lt;=79%,2,IF(BP19&lt;=89%,3,IF(BP19&lt;=99%,4,IF(BP19&lt;=100%,5,"Ошибка ввода"))))))</f>
        <v>2</v>
      </c>
      <c r="BR19" s="22">
        <v>0.83899999999999997</v>
      </c>
      <c r="BS19" s="14">
        <f>IF(BR19&lt;=59%,0,IF(BR19&lt;=69%,1,IF(BR19&lt;=79%,2,IF(BR19&lt;=89%,3,IF(BR19&lt;=99%,4,IF(BR19&lt;=100%,5,"Ошибка ввода"))))))</f>
        <v>3</v>
      </c>
      <c r="BT19" s="22">
        <v>1</v>
      </c>
      <c r="BU19" s="14">
        <f>IF(BT19&lt;=59%,0,IF(BT19&lt;=69%,1,IF(BT19&lt;=79%,2,IF(BT19&lt;=89%,3,IF(BT19&lt;=99%,4,IF(BT19&lt;=100%,5,"Ошибка ввода"))))))</f>
        <v>5</v>
      </c>
      <c r="BV19" s="22">
        <v>1</v>
      </c>
      <c r="BW19" s="90">
        <f>IF(BV19&lt;=59%,0,IF(BV19&lt;=69%,1,IF(BV19&lt;=79%,2,IF(BV19&lt;=89%,3,IF(BV19&lt;=99%,4,IF(BV19&lt;=100%,5,"Ошибка ввода"))))))</f>
        <v>5</v>
      </c>
    </row>
    <row r="20" spans="1:75" ht="22.5" customHeight="1" x14ac:dyDescent="0.25">
      <c r="A20" s="95" t="s">
        <v>76</v>
      </c>
      <c r="B20" s="97" t="s">
        <v>77</v>
      </c>
      <c r="C20" s="95" t="s">
        <v>78</v>
      </c>
      <c r="D20" s="15" t="s">
        <v>56</v>
      </c>
      <c r="E20" s="98">
        <v>3</v>
      </c>
      <c r="F20" s="19" t="s">
        <v>42</v>
      </c>
      <c r="G20" s="95">
        <f>IF(F23&lt;=9%,0,IF(F23&lt;=19%,1,IF(F23&lt;=29%,2,IF(F23&lt;=100%,3,"Ошибка ввода"))))</f>
        <v>1</v>
      </c>
      <c r="H20" s="68" t="s">
        <v>42</v>
      </c>
      <c r="I20" s="95">
        <f>IF(H23&lt;=9%,0,IF(H23&lt;=19%,1,IF(H23&lt;=29%,2,IF(H23&lt;=100%,3,"Ошибка ввода"))))</f>
        <v>2</v>
      </c>
      <c r="J20" s="19" t="s">
        <v>42</v>
      </c>
      <c r="K20" s="95">
        <f>IF(J23&lt;=9%,0,IF(J23&lt;=19%,1,IF(J23&lt;=29%,2,IF(J23&lt;=100%,3,"Ошибка ввода"))))</f>
        <v>3</v>
      </c>
      <c r="L20" s="19" t="s">
        <v>42</v>
      </c>
      <c r="M20" s="95">
        <f>IF(L23&lt;=9%,0,IF(L23&lt;=19%,1,IF(L23&lt;=29%,2,IF(L23&lt;=100%,3,"Ошибка ввода"))))</f>
        <v>3</v>
      </c>
      <c r="N20" s="19" t="s">
        <v>42</v>
      </c>
      <c r="O20" s="95">
        <f>IF(N23&lt;=9%,0,IF(N23&lt;=19%,1,IF(N23&lt;=29%,2,IF(N23&lt;=100%,3,"Ошибка ввода"))))</f>
        <v>3</v>
      </c>
      <c r="P20" s="19" t="s">
        <v>42</v>
      </c>
      <c r="Q20" s="95">
        <f>IF(P23&lt;=9%,0,IF(P23&lt;=19%,1,IF(P23&lt;=29%,2,IF(P23&lt;=100%,3,"Ошибка ввода"))))</f>
        <v>0</v>
      </c>
      <c r="R20" s="19" t="s">
        <v>42</v>
      </c>
      <c r="S20" s="95">
        <f>IF(R23&lt;=9%,0,IF(R23&lt;=19%,1,IF(R23&lt;=29%,2,IF(R23&lt;=100%,3,"Ошибка ввода"))))</f>
        <v>3</v>
      </c>
      <c r="T20" s="19" t="s">
        <v>42</v>
      </c>
      <c r="U20" s="95">
        <f>IF(T23&lt;=9%,0,IF(T23&lt;=19%,1,IF(T23&lt;=29%,2,IF(T23&lt;=100%,3,"Ошибка ввода"))))</f>
        <v>3</v>
      </c>
      <c r="V20" s="19" t="s">
        <v>42</v>
      </c>
      <c r="W20" s="95">
        <f>IF(V23&lt;=9%,0,IF(V23&lt;=19%,1,IF(V23&lt;=29%,2,IF(V23&lt;=100%,3,"Ошибка ввода"))))</f>
        <v>0</v>
      </c>
      <c r="X20" s="19" t="s">
        <v>42</v>
      </c>
      <c r="Y20" s="95">
        <f>IF(X23&lt;=9%,0,IF(X23&lt;=19%,1,IF(X23&lt;=29%,2,IF(X23&lt;=100%,3,"Ошибка ввода"))))</f>
        <v>3</v>
      </c>
      <c r="Z20" s="19" t="s">
        <v>42</v>
      </c>
      <c r="AA20" s="95">
        <f>IF(Z23&lt;=9%,0,IF(Z23&lt;=19%,1,IF(Z23&lt;=29%,2,IF(Z23&lt;=100%,3,"Ошибка ввода"))))</f>
        <v>2</v>
      </c>
      <c r="AB20" s="19" t="s">
        <v>42</v>
      </c>
      <c r="AC20" s="95">
        <f>IF(AB23&lt;=9%,0,IF(AB23&lt;=19%,1,IF(AB23&lt;=29%,2,IF(AB23&lt;=100%,3,"Ошибка ввода"))))</f>
        <v>2</v>
      </c>
      <c r="AD20" s="19" t="s">
        <v>42</v>
      </c>
      <c r="AE20" s="95">
        <f>IF(AD23&lt;=9%,0,IF(AD23&lt;=19%,1,IF(AD23&lt;=29%,2,IF(AD23&lt;=100%,3,"Ошибка ввода"))))</f>
        <v>3</v>
      </c>
      <c r="AF20" s="19" t="s">
        <v>42</v>
      </c>
      <c r="AG20" s="95">
        <f>IF(AF23&lt;=9%,0,IF(AF23&lt;=19%,1,IF(AF23&lt;=29%,2,IF(AF23&lt;=100%,3,"Ошибка ввода"))))</f>
        <v>3</v>
      </c>
      <c r="AH20" s="19" t="s">
        <v>42</v>
      </c>
      <c r="AI20" s="95">
        <f>IF(AH23&lt;=9%,0,IF(AH23&lt;=19%,1,IF(AH23&lt;=29%,2,IF(AH23&lt;=100%,3,"Ошибка ввода"))))</f>
        <v>0</v>
      </c>
      <c r="AJ20" s="19" t="s">
        <v>42</v>
      </c>
      <c r="AK20" s="95">
        <f>IF(AJ23&lt;=9%,0,IF(AJ23&lt;=19%,1,IF(AJ23&lt;=29%,2,IF(AJ23&lt;=100%,3,"Ошибка ввода"))))</f>
        <v>3</v>
      </c>
      <c r="AL20" s="19" t="s">
        <v>42</v>
      </c>
      <c r="AM20" s="95">
        <f>IF(AL23&lt;=9%,0,IF(AL23&lt;=19%,1,IF(AL23&lt;=29%,2,IF(AL23&lt;=100%,3,"Ошибка ввода"))))</f>
        <v>1</v>
      </c>
      <c r="AN20" s="19" t="s">
        <v>42</v>
      </c>
      <c r="AO20" s="95">
        <f>IF(AN23&lt;=9%,0,IF(AN23&lt;=19%,1,IF(AN23&lt;=29%,2,IF(AN23&lt;=100%,3,"Ошибка ввода"))))</f>
        <v>3</v>
      </c>
      <c r="AP20" s="19" t="s">
        <v>42</v>
      </c>
      <c r="AQ20" s="95">
        <f>IF(AP23&lt;=9%,0,IF(AP23&lt;=19%,1,IF(AP23&lt;=29%,2,IF(AP23&lt;=100%,3,"Ошибка ввода"))))</f>
        <v>3</v>
      </c>
      <c r="AR20" s="19" t="s">
        <v>42</v>
      </c>
      <c r="AS20" s="95">
        <f>IF(AR23&lt;=9%,0,IF(AR23&lt;=19%,1,IF(AR23&lt;=29%,2,IF(AR23&lt;=100%,3,"Ошибка ввода"))))</f>
        <v>0</v>
      </c>
      <c r="AT20" s="19" t="s">
        <v>42</v>
      </c>
      <c r="AU20" s="95">
        <f>IF(AT23&lt;=9%,0,IF(AT23&lt;=19%,1,IF(AT23&lt;=29%,2,IF(AT23&lt;=100%,3,"Ошибка ввода"))))</f>
        <v>3</v>
      </c>
      <c r="AV20" s="19" t="s">
        <v>42</v>
      </c>
      <c r="AW20" s="95">
        <f>IF(AV23&lt;=9%,0,IF(AV23&lt;=19%,1,IF(AV23&lt;=29%,2,IF(AV23&lt;=100%,3,"Ошибка ввода"))))</f>
        <v>3</v>
      </c>
      <c r="AX20" s="19" t="s">
        <v>42</v>
      </c>
      <c r="AY20" s="95">
        <f>IF(AX23&lt;=9%,0,IF(AX23&lt;=19%,1,IF(AX23&lt;=29%,2,IF(AX23&lt;=100%,3,"Ошибка ввода"))))</f>
        <v>3</v>
      </c>
      <c r="AZ20" s="19" t="s">
        <v>42</v>
      </c>
      <c r="BA20" s="95">
        <f>IF(AZ23&lt;=9%,0,IF(AZ23&lt;=19%,1,IF(AZ23&lt;=29%,2,IF(AZ23&lt;=100%,3,"Ошибка ввода"))))</f>
        <v>3</v>
      </c>
      <c r="BB20" s="19" t="s">
        <v>42</v>
      </c>
      <c r="BC20" s="95">
        <f>IF(BB23&lt;=9%,0,IF(BB23&lt;=19%,1,IF(BB23&lt;=29%,2,IF(BB23&lt;=100%,3,"Ошибка ввода"))))</f>
        <v>1</v>
      </c>
      <c r="BD20" s="19" t="s">
        <v>42</v>
      </c>
      <c r="BE20" s="95">
        <f>IF(BD23&lt;=9%,0,IF(BD23&lt;=19%,1,IF(BD23&lt;=29%,2,IF(BD23&lt;=100%,3,"Ошибка ввода"))))</f>
        <v>0</v>
      </c>
      <c r="BF20" s="19" t="s">
        <v>42</v>
      </c>
      <c r="BG20" s="95">
        <f>IF(BF23&lt;=9%,0,IF(BF23&lt;=19%,1,IF(BF23&lt;=29%,2,IF(BF23&lt;=100%,3,"Ошибка ввода"))))</f>
        <v>3</v>
      </c>
      <c r="BH20" s="19" t="s">
        <v>42</v>
      </c>
      <c r="BI20" s="95">
        <f>IF(BH23&lt;=9%,0,IF(BH23&lt;=19%,1,IF(BH23&lt;=29%,2,IF(BH23&lt;=100%,3,"Ошибка ввода"))))</f>
        <v>0</v>
      </c>
      <c r="BJ20" s="19" t="s">
        <v>42</v>
      </c>
      <c r="BK20" s="95">
        <f>IF(BJ23&lt;=9%,0,IF(BJ23&lt;=19%,1,IF(BJ23&lt;=29%,2,IF(BJ23&lt;=100%,3,"Ошибка ввода"))))</f>
        <v>3</v>
      </c>
      <c r="BL20" s="19" t="s">
        <v>42</v>
      </c>
      <c r="BM20" s="95">
        <f>IF(BL23&lt;=9%,0,IF(BL23&lt;=19%,1,IF(BL23&lt;=29%,2,IF(BL23&lt;=100%,3,"Ошибка ввода"))))</f>
        <v>2</v>
      </c>
      <c r="BN20" s="19" t="s">
        <v>42</v>
      </c>
      <c r="BO20" s="95">
        <f>IF(BN23&lt;=9%,0,IF(BN23&lt;=19%,1,IF(BN23&lt;=29%,2,IF(BN23&lt;=100%,3,"Ошибка ввода"))))</f>
        <v>2</v>
      </c>
      <c r="BP20" s="19" t="s">
        <v>42</v>
      </c>
      <c r="BQ20" s="95">
        <f>IF(BP23&lt;=9%,0,IF(BP23&lt;=19%,1,IF(BP23&lt;=29%,2,IF(BP23&lt;=100%,3,"Ошибка ввода"))))</f>
        <v>3</v>
      </c>
      <c r="BR20" s="19" t="s">
        <v>42</v>
      </c>
      <c r="BS20" s="95">
        <f>IF(BR23&lt;=9%,0,IF(BR23&lt;=19%,1,IF(BR23&lt;=29%,2,IF(BR23&lt;=100%,3,"Ошибка ввода"))))</f>
        <v>3</v>
      </c>
      <c r="BT20" s="19" t="s">
        <v>42</v>
      </c>
      <c r="BU20" s="95">
        <f>IF(BT23&lt;=9%,0,IF(BT23&lt;=19%,1,IF(BT23&lt;=29%,2,IF(BT23&lt;=100%,3,"Ошибка ввода"))))</f>
        <v>3</v>
      </c>
      <c r="BV20" s="19" t="s">
        <v>42</v>
      </c>
      <c r="BW20" s="96">
        <f>IF(BV23&lt;=9%,0,IF(BV23&lt;=19%,1,IF(BV23&lt;=29%,2,IF(BV23&lt;=100%,3,"Ошибка ввода"))))</f>
        <v>0</v>
      </c>
    </row>
    <row r="21" spans="1:75" ht="22.5" customHeight="1" x14ac:dyDescent="0.25">
      <c r="A21" s="95"/>
      <c r="B21" s="97"/>
      <c r="C21" s="95"/>
      <c r="D21" s="15" t="s">
        <v>79</v>
      </c>
      <c r="E21" s="98"/>
      <c r="F21" s="17">
        <v>40</v>
      </c>
      <c r="G21" s="95"/>
      <c r="H21" s="66">
        <v>70</v>
      </c>
      <c r="I21" s="95"/>
      <c r="J21" s="17">
        <v>62</v>
      </c>
      <c r="K21" s="95"/>
      <c r="L21" s="17">
        <v>65</v>
      </c>
      <c r="M21" s="95"/>
      <c r="N21" s="17">
        <v>59</v>
      </c>
      <c r="O21" s="95"/>
      <c r="P21" s="17">
        <v>50</v>
      </c>
      <c r="Q21" s="95"/>
      <c r="R21" s="17">
        <v>60</v>
      </c>
      <c r="S21" s="95"/>
      <c r="T21" s="17">
        <v>52</v>
      </c>
      <c r="U21" s="95"/>
      <c r="V21" s="17">
        <v>39</v>
      </c>
      <c r="W21" s="95"/>
      <c r="X21" s="17">
        <v>54</v>
      </c>
      <c r="Y21" s="95"/>
      <c r="Z21" s="17">
        <v>62</v>
      </c>
      <c r="AA21" s="95"/>
      <c r="AB21" s="17">
        <v>58</v>
      </c>
      <c r="AC21" s="95"/>
      <c r="AD21" s="17">
        <v>66</v>
      </c>
      <c r="AE21" s="95"/>
      <c r="AF21" s="17">
        <v>81</v>
      </c>
      <c r="AG21" s="95"/>
      <c r="AH21" s="17">
        <v>58</v>
      </c>
      <c r="AI21" s="95"/>
      <c r="AJ21" s="17">
        <v>43</v>
      </c>
      <c r="AK21" s="95"/>
      <c r="AL21" s="17">
        <v>61</v>
      </c>
      <c r="AM21" s="95"/>
      <c r="AN21" s="17">
        <v>85</v>
      </c>
      <c r="AO21" s="95"/>
      <c r="AP21" s="17">
        <v>71</v>
      </c>
      <c r="AQ21" s="95"/>
      <c r="AR21" s="17">
        <v>53</v>
      </c>
      <c r="AS21" s="95"/>
      <c r="AT21" s="17">
        <v>50</v>
      </c>
      <c r="AU21" s="95"/>
      <c r="AV21" s="17">
        <v>47</v>
      </c>
      <c r="AW21" s="95"/>
      <c r="AX21" s="17">
        <v>46</v>
      </c>
      <c r="AY21" s="95"/>
      <c r="AZ21" s="17">
        <v>53</v>
      </c>
      <c r="BA21" s="95"/>
      <c r="BB21" s="17">
        <v>68</v>
      </c>
      <c r="BC21" s="95"/>
      <c r="BD21" s="17">
        <v>79</v>
      </c>
      <c r="BE21" s="95"/>
      <c r="BF21" s="17">
        <v>67</v>
      </c>
      <c r="BG21" s="95"/>
      <c r="BH21" s="17">
        <v>78</v>
      </c>
      <c r="BI21" s="95"/>
      <c r="BJ21" s="17">
        <v>71</v>
      </c>
      <c r="BK21" s="95"/>
      <c r="BL21" s="17">
        <v>90</v>
      </c>
      <c r="BM21" s="95"/>
      <c r="BN21" s="17">
        <v>65</v>
      </c>
      <c r="BO21" s="95"/>
      <c r="BP21" s="17">
        <v>58</v>
      </c>
      <c r="BQ21" s="95"/>
      <c r="BR21" s="17">
        <v>49</v>
      </c>
      <c r="BS21" s="95"/>
      <c r="BT21" s="17">
        <v>126</v>
      </c>
      <c r="BU21" s="95"/>
      <c r="BV21" s="17">
        <v>55</v>
      </c>
      <c r="BW21" s="96"/>
    </row>
    <row r="22" spans="1:75" ht="22.5" customHeight="1" x14ac:dyDescent="0.25">
      <c r="A22" s="95"/>
      <c r="B22" s="97"/>
      <c r="C22" s="95"/>
      <c r="D22" s="15" t="s">
        <v>80</v>
      </c>
      <c r="E22" s="98"/>
      <c r="F22" s="17">
        <v>6</v>
      </c>
      <c r="G22" s="95"/>
      <c r="H22" s="66">
        <v>16</v>
      </c>
      <c r="I22" s="95"/>
      <c r="J22" s="17">
        <v>20</v>
      </c>
      <c r="K22" s="95"/>
      <c r="L22" s="17">
        <v>22</v>
      </c>
      <c r="M22" s="95"/>
      <c r="N22" s="17">
        <v>47</v>
      </c>
      <c r="O22" s="95"/>
      <c r="P22" s="17">
        <v>2</v>
      </c>
      <c r="Q22" s="95"/>
      <c r="R22" s="17">
        <v>33</v>
      </c>
      <c r="S22" s="95"/>
      <c r="T22" s="17">
        <v>52</v>
      </c>
      <c r="U22" s="95"/>
      <c r="V22" s="17">
        <v>0</v>
      </c>
      <c r="W22" s="95"/>
      <c r="X22" s="17">
        <v>25</v>
      </c>
      <c r="Y22" s="95"/>
      <c r="Z22" s="73">
        <v>15</v>
      </c>
      <c r="AA22" s="95"/>
      <c r="AB22" s="17">
        <v>13</v>
      </c>
      <c r="AC22" s="95"/>
      <c r="AD22" s="17">
        <v>25</v>
      </c>
      <c r="AE22" s="95"/>
      <c r="AF22" s="17">
        <v>29</v>
      </c>
      <c r="AG22" s="95"/>
      <c r="AH22" s="17">
        <v>0</v>
      </c>
      <c r="AI22" s="95"/>
      <c r="AJ22" s="17">
        <v>43</v>
      </c>
      <c r="AK22" s="95"/>
      <c r="AL22" s="17">
        <v>9</v>
      </c>
      <c r="AM22" s="95"/>
      <c r="AN22" s="17">
        <v>77</v>
      </c>
      <c r="AO22" s="95"/>
      <c r="AP22" s="17">
        <v>67</v>
      </c>
      <c r="AQ22" s="95"/>
      <c r="AR22" s="17">
        <v>0</v>
      </c>
      <c r="AS22" s="95"/>
      <c r="AT22" s="17">
        <v>50</v>
      </c>
      <c r="AU22" s="95"/>
      <c r="AV22" s="17">
        <v>20</v>
      </c>
      <c r="AW22" s="95"/>
      <c r="AX22" s="17">
        <v>30</v>
      </c>
      <c r="AY22" s="95"/>
      <c r="AZ22" s="17">
        <v>53</v>
      </c>
      <c r="BA22" s="95"/>
      <c r="BB22" s="73">
        <v>10</v>
      </c>
      <c r="BC22" s="95"/>
      <c r="BD22" s="17">
        <v>0</v>
      </c>
      <c r="BE22" s="95"/>
      <c r="BF22" s="17">
        <v>27</v>
      </c>
      <c r="BG22" s="95"/>
      <c r="BH22" s="73">
        <v>0</v>
      </c>
      <c r="BI22" s="95"/>
      <c r="BJ22" s="17">
        <v>24</v>
      </c>
      <c r="BK22" s="95"/>
      <c r="BL22" s="73">
        <v>20</v>
      </c>
      <c r="BM22" s="95"/>
      <c r="BN22" s="73">
        <v>15</v>
      </c>
      <c r="BO22" s="95"/>
      <c r="BP22" s="17">
        <v>38</v>
      </c>
      <c r="BQ22" s="95"/>
      <c r="BR22" s="17">
        <v>15</v>
      </c>
      <c r="BS22" s="95"/>
      <c r="BT22" s="17">
        <v>126</v>
      </c>
      <c r="BU22" s="95"/>
      <c r="BV22" s="17">
        <v>0</v>
      </c>
      <c r="BW22" s="96"/>
    </row>
    <row r="23" spans="1:75" ht="22.5" customHeight="1" x14ac:dyDescent="0.25">
      <c r="A23" s="95"/>
      <c r="B23" s="97"/>
      <c r="C23" s="95"/>
      <c r="D23" s="15" t="s">
        <v>81</v>
      </c>
      <c r="E23" s="98"/>
      <c r="F23" s="21">
        <f>F22/F21</f>
        <v>0.15</v>
      </c>
      <c r="G23" s="95"/>
      <c r="H23" s="69">
        <f>H22/H21</f>
        <v>0.22857142857142856</v>
      </c>
      <c r="I23" s="95"/>
      <c r="J23" s="21">
        <f>J22/J21</f>
        <v>0.32258064516129031</v>
      </c>
      <c r="K23" s="95"/>
      <c r="L23" s="21">
        <f>L22/L21</f>
        <v>0.33846153846153848</v>
      </c>
      <c r="M23" s="95"/>
      <c r="N23" s="21">
        <f>N22/N21</f>
        <v>0.79661016949152541</v>
      </c>
      <c r="O23" s="95"/>
      <c r="P23" s="21">
        <f>P22/P21</f>
        <v>0.04</v>
      </c>
      <c r="Q23" s="95"/>
      <c r="R23" s="21">
        <f>R22/R21</f>
        <v>0.55000000000000004</v>
      </c>
      <c r="S23" s="95"/>
      <c r="T23" s="21">
        <f>T22/T21</f>
        <v>1</v>
      </c>
      <c r="U23" s="95"/>
      <c r="V23" s="21">
        <f>V22/V21</f>
        <v>0</v>
      </c>
      <c r="W23" s="95"/>
      <c r="X23" s="21">
        <f>X22/X21</f>
        <v>0.46296296296296297</v>
      </c>
      <c r="Y23" s="95"/>
      <c r="Z23" s="21">
        <f>Z22/Z21</f>
        <v>0.24193548387096775</v>
      </c>
      <c r="AA23" s="95"/>
      <c r="AB23" s="21">
        <f>AB22/AB21</f>
        <v>0.22413793103448276</v>
      </c>
      <c r="AC23" s="95"/>
      <c r="AD23" s="21">
        <f>AD22/AD21</f>
        <v>0.37878787878787878</v>
      </c>
      <c r="AE23" s="95"/>
      <c r="AF23" s="21">
        <f>AF22/AF21</f>
        <v>0.35802469135802467</v>
      </c>
      <c r="AG23" s="95"/>
      <c r="AH23" s="21">
        <f>AH22/AH21</f>
        <v>0</v>
      </c>
      <c r="AI23" s="95"/>
      <c r="AJ23" s="21">
        <f>AJ22/AJ21</f>
        <v>1</v>
      </c>
      <c r="AK23" s="95"/>
      <c r="AL23" s="21">
        <f>AL22/AL21</f>
        <v>0.14754098360655737</v>
      </c>
      <c r="AM23" s="95"/>
      <c r="AN23" s="21">
        <f>AN22/AN21</f>
        <v>0.90588235294117647</v>
      </c>
      <c r="AO23" s="95"/>
      <c r="AP23" s="21">
        <f>AP22/AP21</f>
        <v>0.94366197183098588</v>
      </c>
      <c r="AQ23" s="95"/>
      <c r="AR23" s="21">
        <f>AR22/AR21</f>
        <v>0</v>
      </c>
      <c r="AS23" s="95"/>
      <c r="AT23" s="21">
        <f>AT22/AT21</f>
        <v>1</v>
      </c>
      <c r="AU23" s="95"/>
      <c r="AV23" s="21">
        <f>AV22/AV21</f>
        <v>0.42553191489361702</v>
      </c>
      <c r="AW23" s="95"/>
      <c r="AX23" s="21">
        <f>AX22/AX21</f>
        <v>0.65217391304347827</v>
      </c>
      <c r="AY23" s="95"/>
      <c r="AZ23" s="21">
        <f>AZ22/AZ21</f>
        <v>1</v>
      </c>
      <c r="BA23" s="95"/>
      <c r="BB23" s="21">
        <f>BB22/BB21</f>
        <v>0.14705882352941177</v>
      </c>
      <c r="BC23" s="95"/>
      <c r="BD23" s="21">
        <f>BD22/BD21</f>
        <v>0</v>
      </c>
      <c r="BE23" s="95"/>
      <c r="BF23" s="21">
        <f>BF22/BF21</f>
        <v>0.40298507462686567</v>
      </c>
      <c r="BG23" s="95"/>
      <c r="BH23" s="21">
        <f>BH22/BH21</f>
        <v>0</v>
      </c>
      <c r="BI23" s="95"/>
      <c r="BJ23" s="21">
        <f>BJ22/BJ21</f>
        <v>0.3380281690140845</v>
      </c>
      <c r="BK23" s="95"/>
      <c r="BL23" s="21">
        <f>BL22/BL21</f>
        <v>0.22222222222222221</v>
      </c>
      <c r="BM23" s="95"/>
      <c r="BN23" s="21">
        <f>BN22/BN21</f>
        <v>0.23076923076923078</v>
      </c>
      <c r="BO23" s="95"/>
      <c r="BP23" s="21">
        <f>BP22/BP21</f>
        <v>0.65517241379310343</v>
      </c>
      <c r="BQ23" s="95"/>
      <c r="BR23" s="21">
        <f>BR22/BR21</f>
        <v>0.30612244897959184</v>
      </c>
      <c r="BS23" s="95"/>
      <c r="BT23" s="21">
        <f>BT22/BT21</f>
        <v>1</v>
      </c>
      <c r="BU23" s="95"/>
      <c r="BV23" s="21">
        <f>BV22/BV21</f>
        <v>0</v>
      </c>
      <c r="BW23" s="96"/>
    </row>
    <row r="24" spans="1:75" ht="39.75" customHeight="1" x14ac:dyDescent="0.25">
      <c r="A24" s="10">
        <v>5</v>
      </c>
      <c r="B24" s="11" t="s">
        <v>82</v>
      </c>
      <c r="C24" s="10" t="s">
        <v>42</v>
      </c>
      <c r="D24" s="10" t="s">
        <v>42</v>
      </c>
      <c r="E24" s="12">
        <f>SUM(E25:E28)</f>
        <v>20</v>
      </c>
      <c r="F24" s="13" t="s">
        <v>42</v>
      </c>
      <c r="G24" s="10">
        <f>SUM(G25:G28)</f>
        <v>12</v>
      </c>
      <c r="H24" s="65" t="s">
        <v>42</v>
      </c>
      <c r="I24" s="10">
        <f>SUM(I25:I28)</f>
        <v>15</v>
      </c>
      <c r="J24" s="13" t="s">
        <v>42</v>
      </c>
      <c r="K24" s="10">
        <f>SUM(K25:K28)</f>
        <v>17</v>
      </c>
      <c r="L24" s="13" t="s">
        <v>42</v>
      </c>
      <c r="M24" s="10">
        <f>SUM(M25:M28)</f>
        <v>17</v>
      </c>
      <c r="N24" s="13" t="s">
        <v>42</v>
      </c>
      <c r="O24" s="10">
        <f>SUM(O25:O28)</f>
        <v>13</v>
      </c>
      <c r="P24" s="13" t="s">
        <v>42</v>
      </c>
      <c r="Q24" s="10">
        <f>SUM(Q25:Q28)</f>
        <v>13</v>
      </c>
      <c r="R24" s="13" t="s">
        <v>42</v>
      </c>
      <c r="S24" s="10">
        <f>SUM(S25:S28)</f>
        <v>15</v>
      </c>
      <c r="T24" s="13" t="s">
        <v>42</v>
      </c>
      <c r="U24" s="10">
        <f>SUM(U25:U28)</f>
        <v>13</v>
      </c>
      <c r="V24" s="13" t="s">
        <v>42</v>
      </c>
      <c r="W24" s="10">
        <f>SUM(W25:W28)</f>
        <v>13</v>
      </c>
      <c r="X24" s="13" t="s">
        <v>42</v>
      </c>
      <c r="Y24" s="10">
        <f>SUM(Y25:Y28)</f>
        <v>18</v>
      </c>
      <c r="Z24" s="13" t="s">
        <v>42</v>
      </c>
      <c r="AA24" s="10">
        <f>SUM(AA25:AA28)</f>
        <v>16</v>
      </c>
      <c r="AB24" s="13" t="s">
        <v>42</v>
      </c>
      <c r="AC24" s="10">
        <f>SUM(AC25:AC28)</f>
        <v>16</v>
      </c>
      <c r="AD24" s="13" t="s">
        <v>42</v>
      </c>
      <c r="AE24" s="10">
        <f>SUM(AE25:AE28)</f>
        <v>17</v>
      </c>
      <c r="AF24" s="13" t="s">
        <v>42</v>
      </c>
      <c r="AG24" s="10">
        <f>SUM(AG25:AG28)</f>
        <v>13</v>
      </c>
      <c r="AH24" s="13" t="s">
        <v>42</v>
      </c>
      <c r="AI24" s="10">
        <f>SUM(AI25:AI28)</f>
        <v>13</v>
      </c>
      <c r="AJ24" s="13" t="s">
        <v>42</v>
      </c>
      <c r="AK24" s="10">
        <f>SUM(AK25:AK28)</f>
        <v>15</v>
      </c>
      <c r="AL24" s="13" t="s">
        <v>42</v>
      </c>
      <c r="AM24" s="10">
        <f>SUM(AM25:AM28)</f>
        <v>16</v>
      </c>
      <c r="AN24" s="13" t="s">
        <v>42</v>
      </c>
      <c r="AO24" s="10">
        <f>SUM(AO25:AO28)</f>
        <v>18</v>
      </c>
      <c r="AP24" s="13" t="s">
        <v>42</v>
      </c>
      <c r="AQ24" s="10">
        <f>SUM(AQ25:AQ28)</f>
        <v>16</v>
      </c>
      <c r="AR24" s="13" t="s">
        <v>42</v>
      </c>
      <c r="AS24" s="10">
        <f>SUM(AS25:AS28)</f>
        <v>14</v>
      </c>
      <c r="AT24" s="13" t="s">
        <v>42</v>
      </c>
      <c r="AU24" s="10">
        <f>SUM(AU25:AU28)</f>
        <v>14</v>
      </c>
      <c r="AV24" s="13" t="s">
        <v>42</v>
      </c>
      <c r="AW24" s="10">
        <f>SUM(AW25:AW28)</f>
        <v>15</v>
      </c>
      <c r="AX24" s="13" t="s">
        <v>42</v>
      </c>
      <c r="AY24" s="10">
        <f>SUM(AY25:AY28)</f>
        <v>14</v>
      </c>
      <c r="AZ24" s="13" t="s">
        <v>42</v>
      </c>
      <c r="BA24" s="10">
        <f>SUM(BA25:BA28)</f>
        <v>14</v>
      </c>
      <c r="BB24" s="13" t="s">
        <v>42</v>
      </c>
      <c r="BC24" s="10">
        <f>SUM(BC25:BC28)</f>
        <v>18</v>
      </c>
      <c r="BD24" s="13" t="s">
        <v>42</v>
      </c>
      <c r="BE24" s="10">
        <f>SUM(BE25:BE28)</f>
        <v>14</v>
      </c>
      <c r="BF24" s="13" t="s">
        <v>42</v>
      </c>
      <c r="BG24" s="10">
        <f>SUM(BG25:BG28)</f>
        <v>13</v>
      </c>
      <c r="BH24" s="13" t="s">
        <v>42</v>
      </c>
      <c r="BI24" s="10">
        <f>SUM(BI25:BI28)</f>
        <v>20</v>
      </c>
      <c r="BJ24" s="13" t="s">
        <v>42</v>
      </c>
      <c r="BK24" s="10">
        <f>SUM(BK25:BK28)</f>
        <v>17</v>
      </c>
      <c r="BL24" s="13" t="s">
        <v>42</v>
      </c>
      <c r="BM24" s="10">
        <f>SUM(BM25:BM28)</f>
        <v>17</v>
      </c>
      <c r="BN24" s="13" t="s">
        <v>42</v>
      </c>
      <c r="BO24" s="10">
        <f>SUM(BO25:BO28)</f>
        <v>17</v>
      </c>
      <c r="BP24" s="13" t="s">
        <v>42</v>
      </c>
      <c r="BQ24" s="10">
        <f>SUM(BQ25:BQ28)</f>
        <v>13</v>
      </c>
      <c r="BR24" s="13" t="s">
        <v>42</v>
      </c>
      <c r="BS24" s="10">
        <f>SUM(BS25:BS28)</f>
        <v>13</v>
      </c>
      <c r="BT24" s="13" t="s">
        <v>42</v>
      </c>
      <c r="BU24" s="10">
        <f>SUM(BU25:BU28)</f>
        <v>15</v>
      </c>
      <c r="BV24" s="13" t="s">
        <v>42</v>
      </c>
      <c r="BW24" s="89">
        <f>SUM(BW25:BW28)</f>
        <v>14</v>
      </c>
    </row>
    <row r="25" spans="1:75" ht="22.5" x14ac:dyDescent="0.25">
      <c r="A25" s="14" t="s">
        <v>83</v>
      </c>
      <c r="B25" s="15" t="s">
        <v>140</v>
      </c>
      <c r="C25" s="14" t="s">
        <v>85</v>
      </c>
      <c r="D25" s="15" t="s">
        <v>141</v>
      </c>
      <c r="E25" s="16">
        <v>5</v>
      </c>
      <c r="F25" s="18">
        <v>1</v>
      </c>
      <c r="G25" s="83">
        <f>IF(F25&lt;=59%,0,IF(F25&lt;=69%,1,IF(F25&lt;=79%,2,IF(F25&lt;=89%,3,IF(F25&lt;=99%,4,IF(F25&lt;=100%,5,"Ошибка ввода"))))))</f>
        <v>5</v>
      </c>
      <c r="H25" s="67">
        <v>1</v>
      </c>
      <c r="I25" s="14">
        <f>IF(H25&lt;=59%,0,IF(H25&lt;=69%,1,IF(H25&lt;=79%,2,IF(H25&lt;=89%,3,IF(H25&lt;=99%,4,IF(H25&lt;=100%,5,"Ошибка ввода"))))))</f>
        <v>5</v>
      </c>
      <c r="J25" s="18">
        <v>1</v>
      </c>
      <c r="K25" s="14">
        <f>IF(J25&lt;=59%,0,IF(J25&lt;=69%,1,IF(J25&lt;=79%,2,IF(J25&lt;=89%,3,IF(J25&lt;=99%,4,IF(J25&lt;=100%,5,"Ошибка ввода"))))))</f>
        <v>5</v>
      </c>
      <c r="L25" s="18">
        <v>1</v>
      </c>
      <c r="M25" s="14">
        <f>IF(L25&lt;=59%,0,IF(L25&lt;=69%,1,IF(L25&lt;=79%,2,IF(L25&lt;=89%,3,IF(L25&lt;=99%,4,IF(L25&lt;=100%,5,"Ошибка ввода"))))))</f>
        <v>5</v>
      </c>
      <c r="N25" s="18">
        <v>1</v>
      </c>
      <c r="O25" s="14">
        <f>IF(N25&lt;=59%,0,IF(N25&lt;=69%,1,IF(N25&lt;=79%,2,IF(N25&lt;=89%,3,IF(N25&lt;=99%,4,IF(N25&lt;=100%,5,"Ошибка ввода"))))))</f>
        <v>5</v>
      </c>
      <c r="P25" s="18">
        <v>1</v>
      </c>
      <c r="Q25" s="14">
        <f>IF(P25&lt;=59%,0,IF(P25&lt;=69%,1,IF(P25&lt;=79%,2,IF(P25&lt;=89%,3,IF(P25&lt;=99%,4,IF(P25&lt;=100%,5,"Ошибка ввода"))))))</f>
        <v>5</v>
      </c>
      <c r="R25" s="18">
        <v>1</v>
      </c>
      <c r="S25" s="14">
        <f>IF(R25&lt;=59%,0,IF(R25&lt;=69%,1,IF(R25&lt;=79%,2,IF(R25&lt;=89%,3,IF(R25&lt;=99%,4,IF(R25&lt;=100%,5,"Ошибка ввода"))))))</f>
        <v>5</v>
      </c>
      <c r="T25" s="18">
        <v>1</v>
      </c>
      <c r="U25" s="14">
        <f>IF(T25&lt;=59%,0,IF(T25&lt;=69%,1,IF(T25&lt;=79%,2,IF(T25&lt;=89%,3,IF(T25&lt;=99%,4,IF(T25&lt;=100%,5,"Ошибка ввода"))))))</f>
        <v>5</v>
      </c>
      <c r="V25" s="18">
        <v>1</v>
      </c>
      <c r="W25" s="14">
        <f>IF(V25&lt;=59%,0,IF(V25&lt;=69%,1,IF(V25&lt;=79%,2,IF(V25&lt;=89%,3,IF(V25&lt;=99%,4,IF(V25&lt;=100%,5,"Ошибка ввода"))))))</f>
        <v>5</v>
      </c>
      <c r="X25" s="18">
        <v>1</v>
      </c>
      <c r="Y25" s="86">
        <f>IF(X25&lt;=59%,0,IF(X25&lt;=69%,1,IF(X25&lt;=79%,2,IF(X25&lt;=89%,3,IF(X25&lt;=99%,4,IF(X25&lt;=100%,5,"Ошибка ввода"))))))</f>
        <v>5</v>
      </c>
      <c r="Z25" s="18">
        <v>1</v>
      </c>
      <c r="AA25" s="14">
        <f>IF(Z25&lt;=59%,0,IF(Z25&lt;=69%,1,IF(Z25&lt;=79%,2,IF(Z25&lt;=89%,3,IF(Z25&lt;=99%,4,IF(Z25&lt;=100%,5,"Ошибка ввода"))))))</f>
        <v>5</v>
      </c>
      <c r="AB25" s="18">
        <v>1</v>
      </c>
      <c r="AC25" s="14">
        <f>IF(AB25&lt;=59%,0,IF(AB25&lt;=69%,1,IF(AB25&lt;=79%,2,IF(AB25&lt;=89%,3,IF(AB25&lt;=99%,4,IF(AB25&lt;=100%,5,"Ошибка ввода"))))))</f>
        <v>5</v>
      </c>
      <c r="AD25" s="18">
        <v>1</v>
      </c>
      <c r="AE25" s="14">
        <f>IF(AD25&lt;=59%,0,IF(AD25&lt;=69%,1,IF(AD25&lt;=79%,2,IF(AD25&lt;=89%,3,IF(AD25&lt;=99%,4,IF(AD25&lt;=100%,5,"Ошибка ввода"))))))</f>
        <v>5</v>
      </c>
      <c r="AF25" s="18">
        <v>1</v>
      </c>
      <c r="AG25" s="14">
        <f>IF(AF25&lt;=59%,0,IF(AF25&lt;=69%,1,IF(AF25&lt;=79%,2,IF(AF25&lt;=89%,3,IF(AF25&lt;=99%,4,IF(AF25&lt;=100%,5,"Ошибка ввода"))))))</f>
        <v>5</v>
      </c>
      <c r="AH25" s="18">
        <v>1</v>
      </c>
      <c r="AI25" s="14">
        <f>IF(AH25&lt;=59%,0,IF(AH25&lt;=69%,1,IF(AH25&lt;=79%,2,IF(AH25&lt;=89%,3,IF(AH25&lt;=99%,4,IF(AH25&lt;=100%,5,"Ошибка ввода"))))))</f>
        <v>5</v>
      </c>
      <c r="AJ25" s="18">
        <v>1</v>
      </c>
      <c r="AK25" s="14">
        <f>IF(AJ25&lt;=59%,0,IF(AJ25&lt;=69%,1,IF(AJ25&lt;=79%,2,IF(AJ25&lt;=89%,3,IF(AJ25&lt;=99%,4,IF(AJ25&lt;=100%,5,"Ошибка ввода"))))))</f>
        <v>5</v>
      </c>
      <c r="AL25" s="18">
        <v>1</v>
      </c>
      <c r="AM25" s="14">
        <f>IF(AL25&lt;=59%,0,IF(AL25&lt;=69%,1,IF(AL25&lt;=79%,2,IF(AL25&lt;=89%,3,IF(AL25&lt;=99%,4,IF(AL25&lt;=100%,5,"Ошибка ввода"))))))</f>
        <v>5</v>
      </c>
      <c r="AN25" s="18">
        <v>1</v>
      </c>
      <c r="AO25" s="14">
        <f>IF(AN25&lt;=59%,0,IF(AN25&lt;=69%,1,IF(AN25&lt;=79%,2,IF(AN25&lt;=89%,3,IF(AN25&lt;=99%,4,IF(AN25&lt;=100%,5,"Ошибка ввода"))))))</f>
        <v>5</v>
      </c>
      <c r="AP25" s="18">
        <v>1</v>
      </c>
      <c r="AQ25" s="14">
        <f>IF(AP25&lt;=59%,0,IF(AP25&lt;=69%,1,IF(AP25&lt;=79%,2,IF(AP25&lt;=89%,3,IF(AP25&lt;=99%,4,IF(AP25&lt;=100%,5,"Ошибка ввода"))))))</f>
        <v>5</v>
      </c>
      <c r="AR25" s="18">
        <v>1</v>
      </c>
      <c r="AS25" s="14">
        <f>IF(AR25&lt;=59%,0,IF(AR25&lt;=69%,1,IF(AR25&lt;=79%,2,IF(AR25&lt;=89%,3,IF(AR25&lt;=99%,4,IF(AR25&lt;=100%,5,"Ошибка ввода"))))))</f>
        <v>5</v>
      </c>
      <c r="AT25" s="18">
        <v>1</v>
      </c>
      <c r="AU25" s="14">
        <f>IF(AT25&lt;=59%,0,IF(AT25&lt;=69%,1,IF(AT25&lt;=79%,2,IF(AT25&lt;=89%,3,IF(AT25&lt;=99%,4,IF(AT25&lt;=100%,5,"Ошибка ввода"))))))</f>
        <v>5</v>
      </c>
      <c r="AV25" s="18">
        <v>1</v>
      </c>
      <c r="AW25" s="14">
        <f>IF(AV25&lt;=59%,0,IF(AV25&lt;=69%,1,IF(AV25&lt;=79%,2,IF(AV25&lt;=89%,3,IF(AV25&lt;=99%,4,IF(AV25&lt;=100%,5,"Ошибка ввода"))))))</f>
        <v>5</v>
      </c>
      <c r="AX25" s="18">
        <v>1</v>
      </c>
      <c r="AY25" s="14">
        <f>IF(AX25&lt;=59%,0,IF(AX25&lt;=69%,1,IF(AX25&lt;=79%,2,IF(AX25&lt;=89%,3,IF(AX25&lt;=99%,4,IF(AX25&lt;=100%,5,"Ошибка ввода"))))))</f>
        <v>5</v>
      </c>
      <c r="AZ25" s="18">
        <v>1</v>
      </c>
      <c r="BA25" s="14">
        <f>IF(AZ25&lt;=59%,0,IF(AZ25&lt;=69%,1,IF(AZ25&lt;=79%,2,IF(AZ25&lt;=89%,3,IF(AZ25&lt;=99%,4,IF(AZ25&lt;=100%,5,"Ошибка ввода"))))))</f>
        <v>5</v>
      </c>
      <c r="BB25" s="18">
        <v>1</v>
      </c>
      <c r="BC25" s="14">
        <f>IF(BB25&lt;=59%,0,IF(BB25&lt;=69%,1,IF(BB25&lt;=79%,2,IF(BB25&lt;=89%,3,IF(BB25&lt;=99%,4,IF(BB25&lt;=100%,5,"Ошибка ввода"))))))</f>
        <v>5</v>
      </c>
      <c r="BD25" s="18">
        <v>1</v>
      </c>
      <c r="BE25" s="14">
        <f>IF(BD25&lt;=59%,0,IF(BD25&lt;=69%,1,IF(BD25&lt;=79%,2,IF(BD25&lt;=89%,3,IF(BD25&lt;=99%,4,IF(BD25&lt;=100%,5,"Ошибка ввода"))))))</f>
        <v>5</v>
      </c>
      <c r="BF25" s="18">
        <v>1</v>
      </c>
      <c r="BG25" s="14">
        <f>IF(BF25&lt;=59%,0,IF(BF25&lt;=69%,1,IF(BF25&lt;=79%,2,IF(BF25&lt;=89%,3,IF(BF25&lt;=99%,4,IF(BF25&lt;=100%,5,"Ошибка ввода"))))))</f>
        <v>5</v>
      </c>
      <c r="BH25" s="18">
        <v>1</v>
      </c>
      <c r="BI25" s="14">
        <f>IF(BH25&lt;=59%,0,IF(BH25&lt;=69%,1,IF(BH25&lt;=79%,2,IF(BH25&lt;=89%,3,IF(BH25&lt;=99%,4,IF(BH25&lt;=100%,5,"Ошибка ввода"))))))</f>
        <v>5</v>
      </c>
      <c r="BJ25" s="18">
        <v>1</v>
      </c>
      <c r="BK25" s="14">
        <f>IF(BJ25&lt;=59%,0,IF(BJ25&lt;=69%,1,IF(BJ25&lt;=79%,2,IF(BJ25&lt;=89%,3,IF(BJ25&lt;=99%,4,IF(BJ25&lt;=100%,5,"Ошибка ввода"))))))</f>
        <v>5</v>
      </c>
      <c r="BL25" s="18">
        <v>1</v>
      </c>
      <c r="BM25" s="14">
        <f>IF(BL25&lt;=59%,0,IF(BL25&lt;=69%,1,IF(BL25&lt;=79%,2,IF(BL25&lt;=89%,3,IF(BL25&lt;=99%,4,IF(BL25&lt;=100%,5,"Ошибка ввода"))))))</f>
        <v>5</v>
      </c>
      <c r="BN25" s="18">
        <v>1</v>
      </c>
      <c r="BO25" s="14">
        <f>IF(BN25&lt;=59%,0,IF(BN25&lt;=69%,1,IF(BN25&lt;=79%,2,IF(BN25&lt;=89%,3,IF(BN25&lt;=99%,4,IF(BN25&lt;=100%,5,"Ошибка ввода"))))))</f>
        <v>5</v>
      </c>
      <c r="BP25" s="18">
        <v>1</v>
      </c>
      <c r="BQ25" s="14">
        <f>IF(BP25&lt;=59%,0,IF(BP25&lt;=69%,1,IF(BP25&lt;=79%,2,IF(BP25&lt;=89%,3,IF(BP25&lt;=99%,4,IF(BP25&lt;=100%,5,"Ошибка ввода"))))))</f>
        <v>5</v>
      </c>
      <c r="BR25" s="18">
        <v>1</v>
      </c>
      <c r="BS25" s="14">
        <f>IF(BR25&lt;=59%,0,IF(BR25&lt;=69%,1,IF(BR25&lt;=79%,2,IF(BR25&lt;=89%,3,IF(BR25&lt;=99%,4,IF(BR25&lt;=100%,5,"Ошибка ввода"))))))</f>
        <v>5</v>
      </c>
      <c r="BT25" s="18">
        <v>1</v>
      </c>
      <c r="BU25" s="14">
        <f>IF(BT25&lt;=59%,0,IF(BT25&lt;=69%,1,IF(BT25&lt;=79%,2,IF(BT25&lt;=89%,3,IF(BT25&lt;=99%,4,IF(BT25&lt;=100%,5,"Ошибка ввода"))))))</f>
        <v>5</v>
      </c>
      <c r="BV25" s="18">
        <v>1</v>
      </c>
      <c r="BW25" s="90">
        <f>IF(BV25&lt;=59%,0,IF(BV25&lt;=69%,1,IF(BV25&lt;=79%,2,IF(BV25&lt;=89%,3,IF(BV25&lt;=99%,4,IF(BV25&lt;=100%,5,"Ошибка ввода"))))))</f>
        <v>5</v>
      </c>
    </row>
    <row r="26" spans="1:75" ht="22.5" x14ac:dyDescent="0.25">
      <c r="A26" s="14" t="s">
        <v>87</v>
      </c>
      <c r="B26" s="15" t="s">
        <v>142</v>
      </c>
      <c r="C26" s="14" t="s">
        <v>85</v>
      </c>
      <c r="D26" s="15" t="s">
        <v>141</v>
      </c>
      <c r="E26" s="16">
        <v>5</v>
      </c>
      <c r="F26" s="18">
        <v>0.53</v>
      </c>
      <c r="G26" s="83">
        <f>IF(F26&lt;=59%,0,IF(F26&lt;=69%,1,IF(F26&lt;=79%,2,IF(F26&lt;=89%,3,IF(F26&lt;=99%,4,IF(F26&lt;=100%,5,"Ошибка ввода"))))))</f>
        <v>0</v>
      </c>
      <c r="H26" s="81">
        <v>0.7</v>
      </c>
      <c r="I26" s="14">
        <f>IF(H26&lt;=59%,0,IF(H26&lt;=69%,1,IF(H26&lt;=79%,2,IF(H26&lt;=89%,3,IF(H26&lt;=99%,4,IF(H26&lt;=100%,5,"Ошибка ввода"))))))</f>
        <v>2</v>
      </c>
      <c r="J26" s="18">
        <v>0.8</v>
      </c>
      <c r="K26" s="14">
        <f>IF(J26&lt;=59%,0,IF(J26&lt;=69%,1,IF(J26&lt;=79%,2,IF(J26&lt;=89%,3,IF(J26&lt;=99%,4,IF(J26&lt;=100%,5,"Ошибка ввода"))))))</f>
        <v>3</v>
      </c>
      <c r="L26" s="18">
        <v>0.8</v>
      </c>
      <c r="M26" s="14">
        <f>IF(L26&lt;=59%,0,IF(L26&lt;=69%,1,IF(L26&lt;=79%,2,IF(L26&lt;=89%,3,IF(L26&lt;=99%,4,IF(L26&lt;=100%,5,"Ошибка ввода"))))))</f>
        <v>3</v>
      </c>
      <c r="N26" s="18">
        <v>0.59</v>
      </c>
      <c r="O26" s="14">
        <f>IF(N26&lt;=59%,0,IF(N26&lt;=69%,1,IF(N26&lt;=79%,2,IF(N26&lt;=89%,3,IF(N26&lt;=99%,4,IF(N26&lt;=100%,5,"Ошибка ввода"))))))</f>
        <v>0</v>
      </c>
      <c r="P26" s="18">
        <v>0.51</v>
      </c>
      <c r="Q26" s="14">
        <f>IF(P26&lt;=59%,0,IF(P26&lt;=69%,1,IF(P26&lt;=79%,2,IF(P26&lt;=89%,3,IF(P26&lt;=99%,4,IF(P26&lt;=100%,5,"Ошибка ввода"))))))</f>
        <v>0</v>
      </c>
      <c r="R26" s="18">
        <v>0.71</v>
      </c>
      <c r="S26" s="14">
        <f>IF(R26&lt;=59%,0,IF(R26&lt;=69%,1,IF(R26&lt;=79%,2,IF(R26&lt;=89%,3,IF(R26&lt;=99%,4,IF(R26&lt;=100%,5,"Ошибка ввода"))))))</f>
        <v>2</v>
      </c>
      <c r="T26" s="18">
        <v>0.55000000000000004</v>
      </c>
      <c r="U26" s="14">
        <f>IF(T26&lt;=59%,0,IF(T26&lt;=69%,1,IF(T26&lt;=79%,2,IF(T26&lt;=89%,3,IF(T26&lt;=99%,4,IF(T26&lt;=100%,5,"Ошибка ввода"))))))</f>
        <v>0</v>
      </c>
      <c r="V26" s="18">
        <v>0.56999999999999995</v>
      </c>
      <c r="W26" s="14">
        <f>IF(V26&lt;=59%,0,IF(V26&lt;=69%,1,IF(V26&lt;=79%,2,IF(V26&lt;=89%,3,IF(V26&lt;=99%,4,IF(V26&lt;=100%,5,"Ошибка ввода"))))))</f>
        <v>0</v>
      </c>
      <c r="X26" s="18">
        <v>0.99</v>
      </c>
      <c r="Y26" s="86">
        <f>IF(X26&lt;=59%,0,IF(X26&lt;=69%,1,IF(X26&lt;=79%,2,IF(X26&lt;=89%,3,IF(X26&lt;=99%,4,IF(X26&lt;=100%,5,"Ошибка ввода"))))))</f>
        <v>4</v>
      </c>
      <c r="Z26" s="80">
        <v>0.65</v>
      </c>
      <c r="AA26" s="14">
        <f>IF(Z26&lt;=59%,0,IF(Z26&lt;=69%,1,IF(Z26&lt;=79%,2,IF(Z26&lt;=89%,3,IF(Z26&lt;=99%,4,IF(Z26&lt;=100%,5,"Ошибка ввода"))))))</f>
        <v>1</v>
      </c>
      <c r="AB26" s="18">
        <v>0.7</v>
      </c>
      <c r="AC26" s="14">
        <f>IF(AB26&lt;=59%,0,IF(AB26&lt;=69%,1,IF(AB26&lt;=79%,2,IF(AB26&lt;=89%,3,IF(AB26&lt;=99%,4,IF(AB26&lt;=100%,5,"Ошибка ввода"))))))</f>
        <v>2</v>
      </c>
      <c r="AD26" s="80">
        <v>0.8</v>
      </c>
      <c r="AE26" s="14">
        <f>IF(AD26&lt;=59%,0,IF(AD26&lt;=69%,1,IF(AD26&lt;=79%,2,IF(AD26&lt;=89%,3,IF(AD26&lt;=99%,4,IF(AD26&lt;=100%,5,"Ошибка ввода"))))))</f>
        <v>3</v>
      </c>
      <c r="AF26" s="18">
        <v>0.52</v>
      </c>
      <c r="AG26" s="14">
        <f>IF(AF26&lt;=59%,0,IF(AF26&lt;=69%,1,IF(AF26&lt;=79%,2,IF(AF26&lt;=89%,3,IF(AF26&lt;=99%,4,IF(AF26&lt;=100%,5,"Ошибка ввода"))))))</f>
        <v>0</v>
      </c>
      <c r="AH26" s="18">
        <v>0.57999999999999996</v>
      </c>
      <c r="AI26" s="14">
        <f>IF(AH26&lt;=59%,0,IF(AH26&lt;=69%,1,IF(AH26&lt;=79%,2,IF(AH26&lt;=89%,3,IF(AH26&lt;=99%,4,IF(AH26&lt;=100%,5,"Ошибка ввода"))))))</f>
        <v>0</v>
      </c>
      <c r="AJ26" s="18">
        <v>0.73</v>
      </c>
      <c r="AK26" s="14">
        <f>IF(AJ26&lt;=59%,0,IF(AJ26&lt;=69%,1,IF(AJ26&lt;=79%,2,IF(AJ26&lt;=89%,3,IF(AJ26&lt;=99%,4,IF(AJ26&lt;=100%,5,"Ошибка ввода"))))))</f>
        <v>2</v>
      </c>
      <c r="AL26" s="18">
        <v>0.74</v>
      </c>
      <c r="AM26" s="14">
        <f>IF(AL26&lt;=59%,0,IF(AL26&lt;=69%,1,IF(AL26&lt;=79%,2,IF(AL26&lt;=89%,3,IF(AL26&lt;=99%,4,IF(AL26&lt;=100%,5,"Ошибка ввода"))))))</f>
        <v>2</v>
      </c>
      <c r="AN26" s="18">
        <v>0.9</v>
      </c>
      <c r="AO26" s="14">
        <f>IF(AN26&lt;=59%,0,IF(AN26&lt;=69%,1,IF(AN26&lt;=79%,2,IF(AN26&lt;=89%,3,IF(AN26&lt;=99%,4,IF(AN26&lt;=100%,5,"Ошибка ввода"))))))</f>
        <v>4</v>
      </c>
      <c r="AP26" s="18">
        <v>0.75</v>
      </c>
      <c r="AQ26" s="14">
        <f>IF(AP26&lt;=59%,0,IF(AP26&lt;=69%,1,IF(AP26&lt;=79%,2,IF(AP26&lt;=89%,3,IF(AP26&lt;=99%,4,IF(AP26&lt;=100%,5,"Ошибка ввода"))))))</f>
        <v>2</v>
      </c>
      <c r="AR26" s="18">
        <v>0.67</v>
      </c>
      <c r="AS26" s="14">
        <f>IF(AR26&lt;=59%,0,IF(AR26&lt;=69%,1,IF(AR26&lt;=79%,2,IF(AR26&lt;=89%,3,IF(AR26&lt;=99%,4,IF(AR26&lt;=100%,5,"Ошибка ввода"))))))</f>
        <v>1</v>
      </c>
      <c r="AT26" s="18">
        <v>0.66</v>
      </c>
      <c r="AU26" s="14">
        <f>IF(AT26&lt;=59%,0,IF(AT26&lt;=69%,1,IF(AT26&lt;=79%,2,IF(AT26&lt;=89%,3,IF(AT26&lt;=99%,4,IF(AT26&lt;=100%,5,"Ошибка ввода"))))))</f>
        <v>1</v>
      </c>
      <c r="AV26" s="18">
        <v>0.7</v>
      </c>
      <c r="AW26" s="14">
        <f>IF(AV26&lt;=59%,0,IF(AV26&lt;=69%,1,IF(AV26&lt;=79%,2,IF(AV26&lt;=89%,3,IF(AV26&lt;=99%,4,IF(AV26&lt;=100%,5,"Ошибка ввода"))))))</f>
        <v>2</v>
      </c>
      <c r="AX26" s="18">
        <v>0.69</v>
      </c>
      <c r="AY26" s="14">
        <f>IF(AX26&lt;=59%,0,IF(AX26&lt;=69%,1,IF(AX26&lt;=79%,2,IF(AX26&lt;=89%,3,IF(AX26&lt;=99%,4,IF(AX26&lt;=100%,5,"Ошибка ввода"))))))</f>
        <v>1</v>
      </c>
      <c r="AZ26" s="18">
        <v>0.68</v>
      </c>
      <c r="BA26" s="14">
        <f>IF(AZ26&lt;=59%,0,IF(AZ26&lt;=69%,1,IF(AZ26&lt;=79%,2,IF(AZ26&lt;=89%,3,IF(AZ26&lt;=99%,4,IF(AZ26&lt;=100%,5,"Ошибка ввода"))))))</f>
        <v>1</v>
      </c>
      <c r="BB26" s="18">
        <v>0.82</v>
      </c>
      <c r="BC26" s="14">
        <f>IF(BB26&lt;=59%,0,IF(BB26&lt;=69%,1,IF(BB26&lt;=79%,2,IF(BB26&lt;=89%,3,IF(BB26&lt;=99%,4,IF(BB26&lt;=100%,5,"Ошибка ввода"))))))</f>
        <v>3</v>
      </c>
      <c r="BD26" s="18">
        <v>0.65</v>
      </c>
      <c r="BE26" s="14">
        <f>IF(BD26&lt;=59%,0,IF(BD26&lt;=69%,1,IF(BD26&lt;=79%,2,IF(BD26&lt;=89%,3,IF(BD26&lt;=99%,4,IF(BD26&lt;=100%,5,"Ошибка ввода"))))))</f>
        <v>1</v>
      </c>
      <c r="BF26" s="18">
        <v>0.56000000000000005</v>
      </c>
      <c r="BG26" s="14">
        <f>IF(BF26&lt;=59%,0,IF(BF26&lt;=69%,1,IF(BF26&lt;=79%,2,IF(BF26&lt;=89%,3,IF(BF26&lt;=99%,4,IF(BF26&lt;=100%,5,"Ошибка ввода"))))))</f>
        <v>0</v>
      </c>
      <c r="BH26" s="18">
        <v>1</v>
      </c>
      <c r="BI26" s="14">
        <f>IF(BH26&lt;=59%,0,IF(BH26&lt;=69%,1,IF(BH26&lt;=79%,2,IF(BH26&lt;=89%,3,IF(BH26&lt;=99%,4,IF(BH26&lt;=100%,5,"Ошибка ввода"))))))</f>
        <v>5</v>
      </c>
      <c r="BJ26" s="80">
        <v>0.7</v>
      </c>
      <c r="BK26" s="14">
        <f>IF(BJ26&lt;=59%,0,IF(BJ26&lt;=69%,1,IF(BJ26&lt;=79%,2,IF(BJ26&lt;=89%,3,IF(BJ26&lt;=99%,4,IF(BJ26&lt;=100%,5,"Ошибка ввода"))))))</f>
        <v>2</v>
      </c>
      <c r="BL26" s="18">
        <v>0.8</v>
      </c>
      <c r="BM26" s="14">
        <f>IF(BL26&lt;=59%,0,IF(BL26&lt;=69%,1,IF(BL26&lt;=79%,2,IF(BL26&lt;=89%,3,IF(BL26&lt;=99%,4,IF(BL26&lt;=100%,5,"Ошибка ввода"))))))</f>
        <v>3</v>
      </c>
      <c r="BN26" s="18">
        <v>0.71</v>
      </c>
      <c r="BO26" s="14">
        <f>IF(BN26&lt;=59%,0,IF(BN26&lt;=69%,1,IF(BN26&lt;=79%,2,IF(BN26&lt;=89%,3,IF(BN26&lt;=99%,4,IF(BN26&lt;=100%,5,"Ошибка ввода"))))))</f>
        <v>2</v>
      </c>
      <c r="BP26" s="18">
        <v>0.56000000000000005</v>
      </c>
      <c r="BQ26" s="14">
        <f>IF(BP26&lt;=59%,0,IF(BP26&lt;=69%,1,IF(BP26&lt;=79%,2,IF(BP26&lt;=89%,3,IF(BP26&lt;=99%,4,IF(BP26&lt;=100%,5,"Ошибка ввода"))))))</f>
        <v>0</v>
      </c>
      <c r="BR26" s="18">
        <v>0.57999999999999996</v>
      </c>
      <c r="BS26" s="14">
        <f>IF(BR26&lt;=59%,0,IF(BR26&lt;=69%,1,IF(BR26&lt;=79%,2,IF(BR26&lt;=89%,3,IF(BR26&lt;=99%,4,IF(BR26&lt;=100%,5,"Ошибка ввода"))))))</f>
        <v>0</v>
      </c>
      <c r="BT26" s="18">
        <v>0.88</v>
      </c>
      <c r="BU26" s="14">
        <f>IF(BT26&lt;=59%,0,IF(BT26&lt;=69%,1,IF(BT26&lt;=79%,2,IF(BT26&lt;=89%,3,IF(BT26&lt;=99%,4,IF(BT26&lt;=100%,5,"Ошибка ввода"))))))</f>
        <v>3</v>
      </c>
      <c r="BV26" s="18">
        <v>0.59</v>
      </c>
      <c r="BW26" s="90">
        <f>IF(BV26&lt;=59%,0,IF(BV26&lt;=69%,1,IF(BV26&lt;=79%,2,IF(BV26&lt;=89%,3,IF(BV26&lt;=99%,4,IF(BV26&lt;=100%,5,"Ошибка ввода"))))))</f>
        <v>0</v>
      </c>
    </row>
    <row r="27" spans="1:75" ht="22.5" x14ac:dyDescent="0.25">
      <c r="A27" s="14" t="s">
        <v>143</v>
      </c>
      <c r="B27" s="15" t="s">
        <v>144</v>
      </c>
      <c r="C27" s="14" t="s">
        <v>85</v>
      </c>
      <c r="D27" s="15" t="s">
        <v>141</v>
      </c>
      <c r="E27" s="16">
        <v>5</v>
      </c>
      <c r="F27" s="18">
        <v>0.88</v>
      </c>
      <c r="G27" s="83">
        <f>IF(F27&lt;=59%,0,IF(F27&lt;=69%,1,IF(F27&lt;=79%,2,IF(F27&lt;=89%,3,IF(F27&lt;=99%,4,IF(F27&lt;=100%,5,"Ошибка ввода"))))))</f>
        <v>3</v>
      </c>
      <c r="H27" s="81">
        <v>0.96</v>
      </c>
      <c r="I27" s="14">
        <f>IF(H27&lt;=59%,0,IF(H27&lt;=69%,1,IF(H27&lt;=79%,2,IF(H27&lt;=89%,3,IF(H27&lt;=99%,4,IF(H27&lt;=100%,5,"Ошибка ввода"))))))</f>
        <v>4</v>
      </c>
      <c r="J27" s="18">
        <v>0.99</v>
      </c>
      <c r="K27" s="14">
        <f>IF(J27&lt;=59%,0,IF(J27&lt;=69%,1,IF(J27&lt;=79%,2,IF(J27&lt;=89%,3,IF(J27&lt;=99%,4,IF(J27&lt;=100%,5,"Ошибка ввода"))))))</f>
        <v>4</v>
      </c>
      <c r="L27" s="18">
        <v>0.95</v>
      </c>
      <c r="M27" s="14">
        <f>IF(L27&lt;=59%,0,IF(L27&lt;=69%,1,IF(L27&lt;=79%,2,IF(L27&lt;=89%,3,IF(L27&lt;=99%,4,IF(L27&lt;=100%,5,"Ошибка ввода"))))))</f>
        <v>4</v>
      </c>
      <c r="N27" s="18">
        <v>0.98</v>
      </c>
      <c r="O27" s="14">
        <f>IF(N27&lt;=59%,0,IF(N27&lt;=69%,1,IF(N27&lt;=79%,2,IF(N27&lt;=89%,3,IF(N27&lt;=99%,4,IF(N27&lt;=100%,5,"Ошибка ввода"))))))</f>
        <v>4</v>
      </c>
      <c r="P27" s="18">
        <v>0.92</v>
      </c>
      <c r="Q27" s="14">
        <f>IF(P27&lt;=59%,0,IF(P27&lt;=69%,1,IF(P27&lt;=79%,2,IF(P27&lt;=89%,3,IF(P27&lt;=99%,4,IF(P27&lt;=100%,5,"Ошибка ввода"))))))</f>
        <v>4</v>
      </c>
      <c r="R27" s="18">
        <v>0.97</v>
      </c>
      <c r="S27" s="14">
        <f>IF(R27&lt;=59%,0,IF(R27&lt;=69%,1,IF(R27&lt;=79%,2,IF(R27&lt;=89%,3,IF(R27&lt;=99%,4,IF(R27&lt;=100%,5,"Ошибка ввода"))))))</f>
        <v>4</v>
      </c>
      <c r="T27" s="18">
        <v>0.97</v>
      </c>
      <c r="U27" s="14">
        <f>IF(T27&lt;=59%,0,IF(T27&lt;=69%,1,IF(T27&lt;=79%,2,IF(T27&lt;=89%,3,IF(T27&lt;=99%,4,IF(T27&lt;=100%,5,"Ошибка ввода"))))))</f>
        <v>4</v>
      </c>
      <c r="V27" s="18">
        <v>0.93</v>
      </c>
      <c r="W27" s="14">
        <f>IF(V27&lt;=59%,0,IF(V27&lt;=69%,1,IF(V27&lt;=79%,2,IF(V27&lt;=89%,3,IF(V27&lt;=99%,4,IF(V27&lt;=100%,5,"Ошибка ввода"))))))</f>
        <v>4</v>
      </c>
      <c r="X27" s="18">
        <v>0.95</v>
      </c>
      <c r="Y27" s="86">
        <f>IF(X27&lt;=59%,0,IF(X27&lt;=69%,1,IF(X27&lt;=79%,2,IF(X27&lt;=89%,3,IF(X27&lt;=99%,4,IF(X27&lt;=100%,5,"Ошибка ввода"))))))</f>
        <v>4</v>
      </c>
      <c r="Z27" s="18">
        <v>1</v>
      </c>
      <c r="AA27" s="14">
        <f>IF(Z27&lt;=59%,0,IF(Z27&lt;=69%,1,IF(Z27&lt;=79%,2,IF(Z27&lt;=89%,3,IF(Z27&lt;=99%,4,IF(Z27&lt;=100%,5,"Ошибка ввода"))))))</f>
        <v>5</v>
      </c>
      <c r="AB27" s="18">
        <v>0.99</v>
      </c>
      <c r="AC27" s="14">
        <f>IF(AB27&lt;=59%,0,IF(AB27&lt;=69%,1,IF(AB27&lt;=79%,2,IF(AB27&lt;=89%,3,IF(AB27&lt;=99%,4,IF(AB27&lt;=100%,5,"Ошибка ввода"))))))</f>
        <v>4</v>
      </c>
      <c r="AD27" s="80">
        <v>0.99</v>
      </c>
      <c r="AE27" s="14">
        <f>IF(AD27&lt;=59%,0,IF(AD27&lt;=69%,1,IF(AD27&lt;=79%,2,IF(AD27&lt;=89%,3,IF(AD27&lt;=99%,4,IF(AD27&lt;=100%,5,"Ошибка ввода"))))))</f>
        <v>4</v>
      </c>
      <c r="AF27" s="18">
        <v>0.94</v>
      </c>
      <c r="AG27" s="14">
        <f>IF(AF27&lt;=59%,0,IF(AF27&lt;=69%,1,IF(AF27&lt;=79%,2,IF(AF27&lt;=89%,3,IF(AF27&lt;=99%,4,IF(AF27&lt;=100%,5,"Ошибка ввода"))))))</f>
        <v>4</v>
      </c>
      <c r="AH27" s="18">
        <v>0.99</v>
      </c>
      <c r="AI27" s="14">
        <f>IF(AH27&lt;=59%,0,IF(AH27&lt;=69%,1,IF(AH27&lt;=79%,2,IF(AH27&lt;=89%,3,IF(AH27&lt;=99%,4,IF(AH27&lt;=100%,5,"Ошибка ввода"))))))</f>
        <v>4</v>
      </c>
      <c r="AJ27" s="18">
        <v>0.95</v>
      </c>
      <c r="AK27" s="14">
        <f>IF(AJ27&lt;=59%,0,IF(AJ27&lt;=69%,1,IF(AJ27&lt;=79%,2,IF(AJ27&lt;=89%,3,IF(AJ27&lt;=99%,4,IF(AJ27&lt;=100%,5,"Ошибка ввода"))))))</f>
        <v>4</v>
      </c>
      <c r="AL27" s="18">
        <v>0.96</v>
      </c>
      <c r="AM27" s="14">
        <f>IF(AL27&lt;=59%,0,IF(AL27&lt;=69%,1,IF(AL27&lt;=79%,2,IF(AL27&lt;=89%,3,IF(AL27&lt;=99%,4,IF(AL27&lt;=100%,5,"Ошибка ввода"))))))</f>
        <v>4</v>
      </c>
      <c r="AN27" s="18">
        <v>0.96</v>
      </c>
      <c r="AO27" s="14">
        <f>IF(AN27&lt;=59%,0,IF(AN27&lt;=69%,1,IF(AN27&lt;=79%,2,IF(AN27&lt;=89%,3,IF(AN27&lt;=99%,4,IF(AN27&lt;=100%,5,"Ошибка ввода"))))))</f>
        <v>4</v>
      </c>
      <c r="AP27" s="18">
        <v>0.99</v>
      </c>
      <c r="AQ27" s="14">
        <f>IF(AP27&lt;=59%,0,IF(AP27&lt;=69%,1,IF(AP27&lt;=79%,2,IF(AP27&lt;=89%,3,IF(AP27&lt;=99%,4,IF(AP27&lt;=100%,5,"Ошибка ввода"))))))</f>
        <v>4</v>
      </c>
      <c r="AR27" s="18">
        <v>0.97</v>
      </c>
      <c r="AS27" s="14">
        <f>IF(AR27&lt;=59%,0,IF(AR27&lt;=69%,1,IF(AR27&lt;=79%,2,IF(AR27&lt;=89%,3,IF(AR27&lt;=99%,4,IF(AR27&lt;=100%,5,"Ошибка ввода"))))))</f>
        <v>4</v>
      </c>
      <c r="AT27" s="18">
        <v>0.95</v>
      </c>
      <c r="AU27" s="14">
        <f>IF(AT27&lt;=59%,0,IF(AT27&lt;=69%,1,IF(AT27&lt;=79%,2,IF(AT27&lt;=89%,3,IF(AT27&lt;=99%,4,IF(AT27&lt;=100%,5,"Ошибка ввода"))))))</f>
        <v>4</v>
      </c>
      <c r="AV27" s="18">
        <v>0.97</v>
      </c>
      <c r="AW27" s="14">
        <f>IF(AV27&lt;=59%,0,IF(AV27&lt;=69%,1,IF(AV27&lt;=79%,2,IF(AV27&lt;=89%,3,IF(AV27&lt;=99%,4,IF(AV27&lt;=100%,5,"Ошибка ввода"))))))</f>
        <v>4</v>
      </c>
      <c r="AX27" s="18">
        <v>0.95</v>
      </c>
      <c r="AY27" s="14">
        <f>IF(AX27&lt;=59%,0,IF(AX27&lt;=69%,1,IF(AX27&lt;=79%,2,IF(AX27&lt;=89%,3,IF(AX27&lt;=99%,4,IF(AX27&lt;=100%,5,"Ошибка ввода"))))))</f>
        <v>4</v>
      </c>
      <c r="AZ27" s="18">
        <v>0.98</v>
      </c>
      <c r="BA27" s="14">
        <f>IF(AZ27&lt;=59%,0,IF(AZ27&lt;=69%,1,IF(AZ27&lt;=79%,2,IF(AZ27&lt;=89%,3,IF(AZ27&lt;=99%,4,IF(AZ27&lt;=100%,5,"Ошибка ввода"))))))</f>
        <v>4</v>
      </c>
      <c r="BB27" s="18">
        <v>1</v>
      </c>
      <c r="BC27" s="14">
        <f>IF(BB27&lt;=59%,0,IF(BB27&lt;=69%,1,IF(BB27&lt;=79%,2,IF(BB27&lt;=89%,3,IF(BB27&lt;=99%,4,IF(BB27&lt;=100%,5,"Ошибка ввода"))))))</f>
        <v>5</v>
      </c>
      <c r="BD27" s="18">
        <v>0.96</v>
      </c>
      <c r="BE27" s="14">
        <f>IF(BD27&lt;=59%,0,IF(BD27&lt;=69%,1,IF(BD27&lt;=79%,2,IF(BD27&lt;=89%,3,IF(BD27&lt;=99%,4,IF(BD27&lt;=100%,5,"Ошибка ввода"))))))</f>
        <v>4</v>
      </c>
      <c r="BF27" s="18">
        <v>0.97</v>
      </c>
      <c r="BG27" s="14">
        <f>IF(BF27&lt;=59%,0,IF(BF27&lt;=69%,1,IF(BF27&lt;=79%,2,IF(BF27&lt;=89%,3,IF(BF27&lt;=99%,4,IF(BF27&lt;=100%,5,"Ошибка ввода"))))))</f>
        <v>4</v>
      </c>
      <c r="BH27" s="18">
        <v>1</v>
      </c>
      <c r="BI27" s="14">
        <f>IF(BH27&lt;=59%,0,IF(BH27&lt;=69%,1,IF(BH27&lt;=79%,2,IF(BH27&lt;=89%,3,IF(BH27&lt;=99%,4,IF(BH27&lt;=100%,5,"Ошибка ввода"))))))</f>
        <v>5</v>
      </c>
      <c r="BJ27" s="80">
        <v>1</v>
      </c>
      <c r="BK27" s="14">
        <f>IF(BJ27&lt;=59%,0,IF(BJ27&lt;=69%,1,IF(BJ27&lt;=79%,2,IF(BJ27&lt;=89%,3,IF(BJ27&lt;=99%,4,IF(BJ27&lt;=100%,5,"Ошибка ввода"))))))</f>
        <v>5</v>
      </c>
      <c r="BL27" s="18">
        <v>0.99</v>
      </c>
      <c r="BM27" s="14">
        <f>IF(BL27&lt;=59%,0,IF(BL27&lt;=69%,1,IF(BL27&lt;=79%,2,IF(BL27&lt;=89%,3,IF(BL27&lt;=99%,4,IF(BL27&lt;=100%,5,"Ошибка ввода"))))))</f>
        <v>4</v>
      </c>
      <c r="BN27" s="18">
        <v>1</v>
      </c>
      <c r="BO27" s="14">
        <f>IF(BN27&lt;=59%,0,IF(BN27&lt;=69%,1,IF(BN27&lt;=79%,2,IF(BN27&lt;=89%,3,IF(BN27&lt;=99%,4,IF(BN27&lt;=100%,5,"Ошибка ввода"))))))</f>
        <v>5</v>
      </c>
      <c r="BP27" s="18">
        <v>0.99</v>
      </c>
      <c r="BQ27" s="14">
        <f>IF(BP27&lt;=59%,0,IF(BP27&lt;=69%,1,IF(BP27&lt;=79%,2,IF(BP27&lt;=89%,3,IF(BP27&lt;=99%,4,IF(BP27&lt;=100%,5,"Ошибка ввода"))))))</f>
        <v>4</v>
      </c>
      <c r="BR27" s="18">
        <v>0.99</v>
      </c>
      <c r="BS27" s="14">
        <f>IF(BR27&lt;=59%,0,IF(BR27&lt;=69%,1,IF(BR27&lt;=79%,2,IF(BR27&lt;=89%,3,IF(BR27&lt;=99%,4,IF(BR27&lt;=100%,5,"Ошибка ввода"))))))</f>
        <v>4</v>
      </c>
      <c r="BT27" s="18">
        <v>0.8</v>
      </c>
      <c r="BU27" s="14">
        <f>IF(BT27&lt;=59%,0,IF(BT27&lt;=69%,1,IF(BT27&lt;=79%,2,IF(BT27&lt;=89%,3,IF(BT27&lt;=99%,4,IF(BT27&lt;=100%,5,"Ошибка ввода"))))))</f>
        <v>3</v>
      </c>
      <c r="BV27" s="18">
        <v>1</v>
      </c>
      <c r="BW27" s="90">
        <f>IF(BV27&lt;=59%,0,IF(BV27&lt;=69%,1,IF(BV27&lt;=79%,2,IF(BV27&lt;=89%,3,IF(BV27&lt;=99%,4,IF(BV27&lt;=100%,5,"Ошибка ввода"))))))</f>
        <v>5</v>
      </c>
    </row>
    <row r="28" spans="1:75" ht="22.5" x14ac:dyDescent="0.25">
      <c r="A28" s="14" t="s">
        <v>145</v>
      </c>
      <c r="B28" s="15" t="s">
        <v>146</v>
      </c>
      <c r="C28" s="14" t="s">
        <v>85</v>
      </c>
      <c r="D28" s="15" t="s">
        <v>141</v>
      </c>
      <c r="E28" s="16">
        <v>5</v>
      </c>
      <c r="F28" s="18">
        <v>0.8</v>
      </c>
      <c r="G28" s="83">
        <f>IF(F28&lt;=49%,0,IF(F28&lt;=59%,1,IF(F28&lt;=69%,2,IF(F28&lt;=79%,3,IF(F28&lt;=89%,4,IF(F28&lt;=100%,5,"Ошибка ввода"))))))</f>
        <v>4</v>
      </c>
      <c r="H28" s="81">
        <v>0.89</v>
      </c>
      <c r="I28" s="14">
        <f>IF(H28&lt;=49%,0,IF(H28&lt;=59%,1,IF(H28&lt;=69%,2,IF(H28&lt;=79%,3,IF(H28&lt;=89%,4,IF(H28&lt;=100%,5,"Ошибка ввода"))))))</f>
        <v>4</v>
      </c>
      <c r="J28" s="18">
        <v>0.93</v>
      </c>
      <c r="K28" s="14">
        <f>IF(J28&lt;=49%,0,IF(J28&lt;=59%,1,IF(J28&lt;=69%,2,IF(J28&lt;=79%,3,IF(J28&lt;=89%,4,IF(J28&lt;=100%,5,"Ошибка ввода"))))))</f>
        <v>5</v>
      </c>
      <c r="L28" s="18">
        <v>0.92</v>
      </c>
      <c r="M28" s="14">
        <f>IF(L28&lt;=49%,0,IF(L28&lt;=59%,1,IF(L28&lt;=69%,2,IF(L28&lt;=79%,3,IF(L28&lt;=89%,4,IF(L28&lt;=100%,5,"Ошибка ввода"))))))</f>
        <v>5</v>
      </c>
      <c r="N28" s="18">
        <v>0.86</v>
      </c>
      <c r="O28" s="14">
        <f>IF(N28&lt;=49%,0,IF(N28&lt;=59%,1,IF(N28&lt;=69%,2,IF(N28&lt;=79%,3,IF(N28&lt;=89%,4,IF(N28&lt;=100%,5,"Ошибка ввода"))))))</f>
        <v>4</v>
      </c>
      <c r="P28" s="18">
        <v>0.81</v>
      </c>
      <c r="Q28" s="14">
        <f>IF(P28&lt;=49%,0,IF(P28&lt;=59%,1,IF(P28&lt;=69%,2,IF(P28&lt;=79%,3,IF(P28&lt;=89%,4,IF(P28&lt;=100%,5,"Ошибка ввода"))))))</f>
        <v>4</v>
      </c>
      <c r="R28" s="18">
        <v>0.89</v>
      </c>
      <c r="S28" s="14">
        <f>IF(R28&lt;=49%,0,IF(R28&lt;=59%,1,IF(R28&lt;=69%,2,IF(R28&lt;=79%,3,IF(R28&lt;=89%,4,IF(R28&lt;=100%,5,"Ошибка ввода"))))))</f>
        <v>4</v>
      </c>
      <c r="T28" s="18">
        <v>0.84</v>
      </c>
      <c r="U28" s="14">
        <f>IF(T28&lt;=49%,0,IF(T28&lt;=59%,1,IF(T28&lt;=69%,2,IF(T28&lt;=79%,3,IF(T28&lt;=89%,4,IF(T28&lt;=100%,5,"Ошибка ввода"))))))</f>
        <v>4</v>
      </c>
      <c r="V28" s="18">
        <v>0.83</v>
      </c>
      <c r="W28" s="14">
        <f>IF(V28&lt;=49%,0,IF(V28&lt;=59%,1,IF(V28&lt;=69%,2,IF(V28&lt;=79%,3,IF(V28&lt;=89%,4,IF(V28&lt;=100%,5,"Ошибка ввода"))))))</f>
        <v>4</v>
      </c>
      <c r="X28" s="18">
        <v>0.98</v>
      </c>
      <c r="Y28" s="86">
        <f>IF(X28&lt;=49%,0,IF(X28&lt;=59%,1,IF(X28&lt;=69%,2,IF(X28&lt;=79%,3,IF(X28&lt;=89%,4,IF(X28&lt;=100%,5,"Ошибка ввода"))))))</f>
        <v>5</v>
      </c>
      <c r="Z28" s="18">
        <v>0.9</v>
      </c>
      <c r="AA28" s="14">
        <f>IF(Z28&lt;=49%,0,IF(Z28&lt;=59%,1,IF(Z28&lt;=69%,2,IF(Z28&lt;=79%,3,IF(Z28&lt;=89%,4,IF(Z28&lt;=100%,5,"Ошибка ввода"))))))</f>
        <v>5</v>
      </c>
      <c r="AB28" s="18">
        <v>0.9</v>
      </c>
      <c r="AC28" s="14">
        <f>IF(AB28&lt;=49%,0,IF(AB28&lt;=59%,1,IF(AB28&lt;=69%,2,IF(AB28&lt;=79%,3,IF(AB28&lt;=89%,4,IF(AB28&lt;=100%,5,"Ошибка ввода"))))))</f>
        <v>5</v>
      </c>
      <c r="AD28" s="80">
        <v>0.93</v>
      </c>
      <c r="AE28" s="14">
        <f>IF(AD28&lt;=49%,0,IF(AD28&lt;=59%,1,IF(AD28&lt;=69%,2,IF(AD28&lt;=79%,3,IF(AD28&lt;=89%,4,IF(AD28&lt;=100%,5,"Ошибка ввода"))))))</f>
        <v>5</v>
      </c>
      <c r="AF28" s="18">
        <v>0.82</v>
      </c>
      <c r="AG28" s="14">
        <f>IF(AF28&lt;=49%,0,IF(AF28&lt;=59%,1,IF(AF28&lt;=69%,2,IF(AF28&lt;=79%,3,IF(AF28&lt;=89%,4,IF(AF28&lt;=100%,5,"Ошибка ввода"))))))</f>
        <v>4</v>
      </c>
      <c r="AH28" s="18">
        <v>0.86</v>
      </c>
      <c r="AI28" s="14">
        <f>IF(AH28&lt;=49%,0,IF(AH28&lt;=59%,1,IF(AH28&lt;=69%,2,IF(AH28&lt;=79%,3,IF(AH28&lt;=89%,4,IF(AH28&lt;=100%,5,"Ошибка ввода"))))))</f>
        <v>4</v>
      </c>
      <c r="AJ28" s="18">
        <v>0.89</v>
      </c>
      <c r="AK28" s="14">
        <f>IF(AJ28&lt;=49%,0,IF(AJ28&lt;=59%,1,IF(AJ28&lt;=69%,2,IF(AJ28&lt;=79%,3,IF(AJ28&lt;=89%,4,IF(AJ28&lt;=100%,5,"Ошибка ввода"))))))</f>
        <v>4</v>
      </c>
      <c r="AL28" s="18">
        <v>0.9</v>
      </c>
      <c r="AM28" s="14">
        <f>IF(AL28&lt;=49%,0,IF(AL28&lt;=59%,1,IF(AL28&lt;=69%,2,IF(AL28&lt;=79%,3,IF(AL28&lt;=89%,4,IF(AL28&lt;=100%,5,"Ошибка ввода"))))))</f>
        <v>5</v>
      </c>
      <c r="AN28" s="18">
        <v>0.95</v>
      </c>
      <c r="AO28" s="14">
        <f>IF(AN28&lt;=49%,0,IF(AN28&lt;=59%,1,IF(AN28&lt;=69%,2,IF(AN28&lt;=79%,3,IF(AN28&lt;=89%,4,IF(AN28&lt;=100%,5,"Ошибка ввода"))))))</f>
        <v>5</v>
      </c>
      <c r="AP28" s="18">
        <v>0.91</v>
      </c>
      <c r="AQ28" s="14">
        <f>IF(AP28&lt;=49%,0,IF(AP28&lt;=59%,1,IF(AP28&lt;=69%,2,IF(AP28&lt;=79%,3,IF(AP28&lt;=89%,4,IF(AP28&lt;=100%,5,"Ошибка ввода"))))))</f>
        <v>5</v>
      </c>
      <c r="AR28" s="18">
        <v>0.88</v>
      </c>
      <c r="AS28" s="14">
        <f>IF(AR28&lt;=49%,0,IF(AR28&lt;=59%,1,IF(AR28&lt;=69%,2,IF(AR28&lt;=79%,3,IF(AR28&lt;=89%,4,IF(AR28&lt;=100%,5,"Ошибка ввода"))))))</f>
        <v>4</v>
      </c>
      <c r="AT28" s="18">
        <v>0.87</v>
      </c>
      <c r="AU28" s="14">
        <f>IF(AT28&lt;=49%,0,IF(AT28&lt;=59%,1,IF(AT28&lt;=69%,2,IF(AT28&lt;=79%,3,IF(AT28&lt;=89%,4,IF(AT28&lt;=100%,5,"Ошибка ввода"))))))</f>
        <v>4</v>
      </c>
      <c r="AV28" s="18">
        <v>0.89</v>
      </c>
      <c r="AW28" s="14">
        <f>IF(AV28&lt;=49%,0,IF(AV28&lt;=59%,1,IF(AV28&lt;=69%,2,IF(AV28&lt;=79%,3,IF(AV28&lt;=89%,4,IF(AV28&lt;=100%,5,"Ошибка ввода"))))))</f>
        <v>4</v>
      </c>
      <c r="AX28" s="18">
        <v>0.88</v>
      </c>
      <c r="AY28" s="14">
        <f>IF(AX28&lt;=49%,0,IF(AX28&lt;=59%,1,IF(AX28&lt;=69%,2,IF(AX28&lt;=79%,3,IF(AX28&lt;=89%,4,IF(AX28&lt;=100%,5,"Ошибка ввода"))))))</f>
        <v>4</v>
      </c>
      <c r="AZ28" s="18">
        <v>0.89</v>
      </c>
      <c r="BA28" s="14">
        <f>IF(AZ28&lt;=49%,0,IF(AZ28&lt;=59%,1,IF(AZ28&lt;=69%,2,IF(AZ28&lt;=79%,3,IF(AZ28&lt;=89%,4,IF(AZ28&lt;=100%,5,"Ошибка ввода"))))))</f>
        <v>4</v>
      </c>
      <c r="BB28" s="18">
        <v>0.94</v>
      </c>
      <c r="BC28" s="14">
        <f>IF(BB28&lt;=49%,0,IF(BB28&lt;=59%,1,IF(BB28&lt;=69%,2,IF(BB28&lt;=79%,3,IF(BB28&lt;=89%,4,IF(BB28&lt;=100%,5,"Ошибка ввода"))))))</f>
        <v>5</v>
      </c>
      <c r="BD28" s="18">
        <v>0.87</v>
      </c>
      <c r="BE28" s="14">
        <f>IF(BD28&lt;=49%,0,IF(BD28&lt;=59%,1,IF(BD28&lt;=69%,2,IF(BD28&lt;=79%,3,IF(BD28&lt;=89%,4,IF(BD28&lt;=100%,5,"Ошибка ввода"))))))</f>
        <v>4</v>
      </c>
      <c r="BF28" s="18">
        <v>0.84</v>
      </c>
      <c r="BG28" s="14">
        <f>IF(BF28&lt;=49%,0,IF(BF28&lt;=59%,1,IF(BF28&lt;=69%,2,IF(BF28&lt;=79%,3,IF(BF28&lt;=89%,4,IF(BF28&lt;=100%,5,"Ошибка ввода"))))))</f>
        <v>4</v>
      </c>
      <c r="BH28" s="18">
        <v>1</v>
      </c>
      <c r="BI28" s="14">
        <f>IF(BH28&lt;=49%,0,IF(BH28&lt;=59%,1,IF(BH28&lt;=69%,2,IF(BH28&lt;=79%,3,IF(BH28&lt;=89%,4,IF(BH28&lt;=100%,5,"Ошибка ввода"))))))</f>
        <v>5</v>
      </c>
      <c r="BJ28" s="80">
        <v>0.9</v>
      </c>
      <c r="BK28" s="14">
        <f>IF(BJ28&lt;=49%,0,IF(BJ28&lt;=59%,1,IF(BJ28&lt;=69%,2,IF(BJ28&lt;=79%,3,IF(BJ28&lt;=89%,4,IF(BJ28&lt;=100%,5,"Ошибка ввода"))))))</f>
        <v>5</v>
      </c>
      <c r="BL28" s="18">
        <v>0.93</v>
      </c>
      <c r="BM28" s="14">
        <f>IF(BL28&lt;=49%,0,IF(BL28&lt;=59%,1,IF(BL28&lt;=69%,2,IF(BL28&lt;=79%,3,IF(BL28&lt;=89%,4,IF(BL28&lt;=100%,5,"Ошибка ввода"))))))</f>
        <v>5</v>
      </c>
      <c r="BN28" s="18">
        <v>0.9</v>
      </c>
      <c r="BO28" s="14">
        <f>IF(BN28&lt;=49%,0,IF(BN28&lt;=59%,1,IF(BN28&lt;=69%,2,IF(BN28&lt;=79%,3,IF(BN28&lt;=89%,4,IF(BN28&lt;=100%,5,"Ошибка ввода"))))))</f>
        <v>5</v>
      </c>
      <c r="BP28" s="18">
        <v>0.85</v>
      </c>
      <c r="BQ28" s="14">
        <f>IF(BP28&lt;=49%,0,IF(BP28&lt;=59%,1,IF(BP28&lt;=69%,2,IF(BP28&lt;=79%,3,IF(BP28&lt;=89%,4,IF(BP28&lt;=100%,5,"Ошибка ввода"))))))</f>
        <v>4</v>
      </c>
      <c r="BR28" s="18">
        <v>0.86</v>
      </c>
      <c r="BS28" s="14">
        <f>IF(BR28&lt;=49%,0,IF(BR28&lt;=59%,1,IF(BR28&lt;=69%,2,IF(BR28&lt;=79%,3,IF(BR28&lt;=89%,4,IF(BR28&lt;=100%,5,"Ошибка ввода"))))))</f>
        <v>4</v>
      </c>
      <c r="BT28" s="18">
        <v>0.89</v>
      </c>
      <c r="BU28" s="14">
        <f>IF(BT28&lt;=49%,0,IF(BT28&lt;=59%,1,IF(BT28&lt;=69%,2,IF(BT28&lt;=79%,3,IF(BT28&lt;=89%,4,IF(BT28&lt;=100%,5,"Ошибка ввода"))))))</f>
        <v>4</v>
      </c>
      <c r="BV28" s="18">
        <v>0.86</v>
      </c>
      <c r="BW28" s="90">
        <f>IF(BV28&lt;=49%,0,IF(BV28&lt;=59%,1,IF(BV28&lt;=69%,2,IF(BV28&lt;=79%,3,IF(BV28&lt;=89%,4,IF(BV28&lt;=100%,5,"Ошибка ввода"))))))</f>
        <v>4</v>
      </c>
    </row>
    <row r="29" spans="1:75" ht="23.25" customHeight="1" x14ac:dyDescent="0.25">
      <c r="A29" s="10">
        <v>6</v>
      </c>
      <c r="B29" s="11" t="s">
        <v>147</v>
      </c>
      <c r="C29" s="10" t="s">
        <v>42</v>
      </c>
      <c r="D29" s="10" t="s">
        <v>42</v>
      </c>
      <c r="E29" s="12">
        <f>SUM(E30:E32)</f>
        <v>10</v>
      </c>
      <c r="F29" s="13" t="s">
        <v>42</v>
      </c>
      <c r="G29" s="10">
        <f>SUM(G30:G32)</f>
        <v>7</v>
      </c>
      <c r="H29" s="65" t="s">
        <v>42</v>
      </c>
      <c r="I29" s="10">
        <f>SUM(I30:I32)</f>
        <v>10</v>
      </c>
      <c r="J29" s="13" t="s">
        <v>42</v>
      </c>
      <c r="K29" s="10">
        <f>SUM(K30:K32)</f>
        <v>5</v>
      </c>
      <c r="L29" s="13" t="s">
        <v>42</v>
      </c>
      <c r="M29" s="10">
        <f>SUM(M30:M32)</f>
        <v>9</v>
      </c>
      <c r="N29" s="13" t="s">
        <v>42</v>
      </c>
      <c r="O29" s="10">
        <f>SUM(O30:O32)</f>
        <v>10</v>
      </c>
      <c r="P29" s="13" t="s">
        <v>42</v>
      </c>
      <c r="Q29" s="10">
        <f>SUM(Q30:Q32)</f>
        <v>8</v>
      </c>
      <c r="R29" s="13" t="s">
        <v>42</v>
      </c>
      <c r="S29" s="10">
        <f>SUM(S30:S32)</f>
        <v>5</v>
      </c>
      <c r="T29" s="13" t="s">
        <v>42</v>
      </c>
      <c r="U29" s="10">
        <f>SUM(U30:U32)</f>
        <v>9</v>
      </c>
      <c r="V29" s="13" t="s">
        <v>42</v>
      </c>
      <c r="W29" s="10">
        <f>SUM(W30:W32)</f>
        <v>8</v>
      </c>
      <c r="X29" s="13" t="s">
        <v>42</v>
      </c>
      <c r="Y29" s="10">
        <f>SUM(Y30:Y32)</f>
        <v>9</v>
      </c>
      <c r="Z29" s="13" t="s">
        <v>42</v>
      </c>
      <c r="AA29" s="10">
        <f>SUM(AA30:AA32)</f>
        <v>10</v>
      </c>
      <c r="AB29" s="13" t="s">
        <v>42</v>
      </c>
      <c r="AC29" s="10">
        <f>SUM(AC30:AC32)</f>
        <v>9</v>
      </c>
      <c r="AD29" s="13" t="s">
        <v>42</v>
      </c>
      <c r="AE29" s="10">
        <f>SUM(AE30:AE32)</f>
        <v>8</v>
      </c>
      <c r="AF29" s="13" t="s">
        <v>42</v>
      </c>
      <c r="AG29" s="10">
        <f>SUM(AG30:AG32)</f>
        <v>6</v>
      </c>
      <c r="AH29" s="13" t="s">
        <v>42</v>
      </c>
      <c r="AI29" s="10">
        <f>SUM(AI30:AI32)</f>
        <v>5</v>
      </c>
      <c r="AJ29" s="13" t="s">
        <v>42</v>
      </c>
      <c r="AK29" s="10">
        <f>SUM(AK30:AK32)</f>
        <v>8</v>
      </c>
      <c r="AL29" s="13" t="s">
        <v>42</v>
      </c>
      <c r="AM29" s="10">
        <f>SUM(AM30:AM32)</f>
        <v>7</v>
      </c>
      <c r="AN29" s="13" t="s">
        <v>42</v>
      </c>
      <c r="AO29" s="10">
        <f>SUM(AO30:AO32)</f>
        <v>9</v>
      </c>
      <c r="AP29" s="13" t="s">
        <v>42</v>
      </c>
      <c r="AQ29" s="10">
        <f>SUM(AQ30:AQ32)</f>
        <v>8</v>
      </c>
      <c r="AR29" s="13" t="s">
        <v>42</v>
      </c>
      <c r="AS29" s="10">
        <f>SUM(AS30:AS32)</f>
        <v>6</v>
      </c>
      <c r="AT29" s="13" t="s">
        <v>42</v>
      </c>
      <c r="AU29" s="10">
        <f>SUM(AU30:AU32)</f>
        <v>6</v>
      </c>
      <c r="AV29" s="13" t="s">
        <v>42</v>
      </c>
      <c r="AW29" s="10">
        <f>SUM(AW30:AW32)</f>
        <v>9</v>
      </c>
      <c r="AX29" s="13" t="s">
        <v>42</v>
      </c>
      <c r="AY29" s="10">
        <f>SUM(AY30:AY32)</f>
        <v>8</v>
      </c>
      <c r="AZ29" s="13" t="s">
        <v>42</v>
      </c>
      <c r="BA29" s="10">
        <f>SUM(BA30:BA32)</f>
        <v>9</v>
      </c>
      <c r="BB29" s="13" t="s">
        <v>42</v>
      </c>
      <c r="BC29" s="10">
        <f>SUM(BC30:BC32)</f>
        <v>8</v>
      </c>
      <c r="BD29" s="13" t="s">
        <v>42</v>
      </c>
      <c r="BE29" s="10">
        <f>SUM(BE30:BE32)</f>
        <v>7</v>
      </c>
      <c r="BF29" s="13" t="s">
        <v>42</v>
      </c>
      <c r="BG29" s="10">
        <f>SUM(BG30:BG32)</f>
        <v>8</v>
      </c>
      <c r="BH29" s="13" t="s">
        <v>42</v>
      </c>
      <c r="BI29" s="10">
        <f>SUM(BI30:BI32)</f>
        <v>10</v>
      </c>
      <c r="BJ29" s="13" t="s">
        <v>42</v>
      </c>
      <c r="BK29" s="10">
        <f>SUM(BK30:BK32)</f>
        <v>8</v>
      </c>
      <c r="BL29" s="13" t="s">
        <v>42</v>
      </c>
      <c r="BM29" s="10">
        <f>SUM(BM30:BM32)</f>
        <v>7</v>
      </c>
      <c r="BN29" s="13" t="s">
        <v>42</v>
      </c>
      <c r="BO29" s="10">
        <f>SUM(BO30:BO32)</f>
        <v>10</v>
      </c>
      <c r="BP29" s="13" t="s">
        <v>42</v>
      </c>
      <c r="BQ29" s="10">
        <f>SUM(BQ30:BQ32)</f>
        <v>8</v>
      </c>
      <c r="BR29" s="13" t="s">
        <v>42</v>
      </c>
      <c r="BS29" s="10">
        <f>SUM(BS30:BS32)</f>
        <v>10</v>
      </c>
      <c r="BT29" s="13" t="s">
        <v>42</v>
      </c>
      <c r="BU29" s="10">
        <f>SUM(BU30:BU32)</f>
        <v>7</v>
      </c>
      <c r="BV29" s="13" t="s">
        <v>42</v>
      </c>
      <c r="BW29" s="89">
        <f>SUM(BW30:BW32)</f>
        <v>10</v>
      </c>
    </row>
    <row r="30" spans="1:75" ht="22.5" x14ac:dyDescent="0.25">
      <c r="A30" s="14" t="s">
        <v>148</v>
      </c>
      <c r="B30" s="15" t="s">
        <v>149</v>
      </c>
      <c r="C30" s="14" t="s">
        <v>150</v>
      </c>
      <c r="D30" s="15" t="s">
        <v>151</v>
      </c>
      <c r="E30" s="16">
        <v>5</v>
      </c>
      <c r="F30" s="18">
        <v>0.98</v>
      </c>
      <c r="G30" s="83">
        <f>IF(F30&lt;=59%,0,IF(F30&lt;=69%,1,IF(F30&lt;=79%,2,IF(F30&lt;=89%,3,IF(F30&lt;=99%,4,IF(F30&lt;=100%,5,"Ошибка ввода"))))))</f>
        <v>4</v>
      </c>
      <c r="H30" s="67">
        <v>1</v>
      </c>
      <c r="I30" s="14">
        <f>IF(H30&lt;=59%,0,IF(H30&lt;=69%,1,IF(H30&lt;=79%,2,IF(H30&lt;=89%,3,IF(H30&lt;=99%,4,IF(H30&lt;=100%,5,"Ошибка ввода"))))))</f>
        <v>5</v>
      </c>
      <c r="J30" s="18">
        <v>0.8</v>
      </c>
      <c r="K30" s="14">
        <f>IF(J30&lt;=59%,0,IF(J30&lt;=69%,1,IF(J30&lt;=79%,2,IF(J30&lt;=89%,3,IF(J30&lt;=99%,4,IF(J30&lt;=100%,5,"Ошибка ввода"))))))</f>
        <v>3</v>
      </c>
      <c r="L30" s="18">
        <v>1</v>
      </c>
      <c r="M30" s="14">
        <f>IF(L30&lt;=59%,0,IF(L30&lt;=69%,1,IF(L30&lt;=79%,2,IF(L30&lt;=89%,3,IF(L30&lt;=99%,4,IF(L30&lt;=100%,5,"Ошибка ввода"))))))</f>
        <v>5</v>
      </c>
      <c r="N30" s="18">
        <v>1</v>
      </c>
      <c r="O30" s="14">
        <f>IF(N30&lt;=59%,0,IF(N30&lt;=69%,1,IF(N30&lt;=79%,2,IF(N30&lt;=89%,3,IF(N30&lt;=99%,4,IF(N30&lt;=100%,5,"Ошибка ввода"))))))</f>
        <v>5</v>
      </c>
      <c r="P30" s="18">
        <v>1</v>
      </c>
      <c r="Q30" s="14">
        <f>IF(P30&lt;=59%,0,IF(P30&lt;=69%,1,IF(P30&lt;=79%,2,IF(P30&lt;=89%,3,IF(P30&lt;=99%,4,IF(P30&lt;=100%,5,"Ошибка ввода"))))))</f>
        <v>5</v>
      </c>
      <c r="R30" s="18">
        <v>1</v>
      </c>
      <c r="S30" s="14">
        <f>IF(R30&lt;=59%,0,IF(R30&lt;=69%,1,IF(R30&lt;=79%,2,IF(R30&lt;=89%,3,IF(R30&lt;=99%,4,IF(R30&lt;=100%,5,"Ошибка ввода"))))))</f>
        <v>5</v>
      </c>
      <c r="T30" s="18">
        <v>1</v>
      </c>
      <c r="U30" s="14">
        <f>IF(T30&lt;=59%,0,IF(T30&lt;=69%,1,IF(T30&lt;=79%,2,IF(T30&lt;=89%,3,IF(T30&lt;=99%,4,IF(T30&lt;=100%,5,"Ошибка ввода"))))))</f>
        <v>5</v>
      </c>
      <c r="V30" s="18">
        <v>1</v>
      </c>
      <c r="W30" s="14">
        <f>IF(V30&lt;=59%,0,IF(V30&lt;=69%,1,IF(V30&lt;=79%,2,IF(V30&lt;=89%,3,IF(V30&lt;=99%,4,IF(V30&lt;=100%,5,"Ошибка ввода"))))))</f>
        <v>5</v>
      </c>
      <c r="X30" s="18">
        <v>1</v>
      </c>
      <c r="Y30" s="86">
        <f>IF(X30&lt;=59%,0,IF(X30&lt;=69%,1,IF(X30&lt;=79%,2,IF(X30&lt;=89%,3,IF(X30&lt;=99%,4,IF(X30&lt;=100%,5,"Ошибка ввода"))))))</f>
        <v>5</v>
      </c>
      <c r="Z30" s="18">
        <v>1</v>
      </c>
      <c r="AA30" s="14">
        <f>IF(Z30&lt;=59%,0,IF(Z30&lt;=69%,1,IF(Z30&lt;=79%,2,IF(Z30&lt;=89%,3,IF(Z30&lt;=99%,4,IF(Z30&lt;=100%,5,"Ошибка ввода"))))))</f>
        <v>5</v>
      </c>
      <c r="AB30" s="18">
        <v>1</v>
      </c>
      <c r="AC30" s="14">
        <f>IF(AB30&lt;=59%,0,IF(AB30&lt;=69%,1,IF(AB30&lt;=79%,2,IF(AB30&lt;=89%,3,IF(AB30&lt;=99%,4,IF(AB30&lt;=100%,5,"Ошибка ввода"))))))</f>
        <v>5</v>
      </c>
      <c r="AD30" s="18">
        <v>1</v>
      </c>
      <c r="AE30" s="14">
        <f>IF(AD30&lt;=59%,0,IF(AD30&lt;=69%,1,IF(AD30&lt;=79%,2,IF(AD30&lt;=89%,3,IF(AD30&lt;=99%,4,IF(AD30&lt;=100%,5,"Ошибка ввода"))))))</f>
        <v>5</v>
      </c>
      <c r="AF30" s="18">
        <v>1</v>
      </c>
      <c r="AG30" s="14">
        <f>IF(AF30&lt;=59%,0,IF(AF30&lt;=69%,1,IF(AF30&lt;=79%,2,IF(AF30&lt;=89%,3,IF(AF30&lt;=99%,4,IF(AF30&lt;=100%,5,"Ошибка ввода"))))))</f>
        <v>5</v>
      </c>
      <c r="AH30" s="18">
        <v>1</v>
      </c>
      <c r="AI30" s="14">
        <f>IF(AH30&lt;=59%,0,IF(AH30&lt;=69%,1,IF(AH30&lt;=79%,2,IF(AH30&lt;=89%,3,IF(AH30&lt;=99%,4,IF(AH30&lt;=100%,5,"Ошибка ввода"))))))</f>
        <v>5</v>
      </c>
      <c r="AJ30" s="18">
        <v>1</v>
      </c>
      <c r="AK30" s="14">
        <f>IF(AJ30&lt;=59%,0,IF(AJ30&lt;=69%,1,IF(AJ30&lt;=79%,2,IF(AJ30&lt;=89%,3,IF(AJ30&lt;=99%,4,IF(AJ30&lt;=100%,5,"Ошибка ввода"))))))</f>
        <v>5</v>
      </c>
      <c r="AL30" s="18">
        <v>1</v>
      </c>
      <c r="AM30" s="14">
        <f>IF(AL30&lt;=59%,0,IF(AL30&lt;=69%,1,IF(AL30&lt;=79%,2,IF(AL30&lt;=89%,3,IF(AL30&lt;=99%,4,IF(AL30&lt;=100%,5,"Ошибка ввода"))))))</f>
        <v>5</v>
      </c>
      <c r="AN30" s="18">
        <v>1</v>
      </c>
      <c r="AO30" s="14">
        <f>IF(AN30&lt;=59%,0,IF(AN30&lt;=69%,1,IF(AN30&lt;=79%,2,IF(AN30&lt;=89%,3,IF(AN30&lt;=99%,4,IF(AN30&lt;=100%,5,"Ошибка ввода"))))))</f>
        <v>5</v>
      </c>
      <c r="AP30" s="18">
        <v>1</v>
      </c>
      <c r="AQ30" s="14">
        <f>IF(AP30&lt;=59%,0,IF(AP30&lt;=69%,1,IF(AP30&lt;=79%,2,IF(AP30&lt;=89%,3,IF(AP30&lt;=99%,4,IF(AP30&lt;=100%,5,"Ошибка ввода"))))))</f>
        <v>5</v>
      </c>
      <c r="AR30" s="18">
        <v>0.98</v>
      </c>
      <c r="AS30" s="14">
        <f>IF(AR30&lt;=59%,0,IF(AR30&lt;=69%,1,IF(AR30&lt;=79%,2,IF(AR30&lt;=89%,3,IF(AR30&lt;=99%,4,IF(AR30&lt;=100%,5,"Ошибка ввода"))))))</f>
        <v>4</v>
      </c>
      <c r="AT30" s="18">
        <v>1</v>
      </c>
      <c r="AU30" s="14">
        <f>IF(AT30&lt;=59%,0,IF(AT30&lt;=69%,1,IF(AT30&lt;=79%,2,IF(AT30&lt;=89%,3,IF(AT30&lt;=99%,4,IF(AT30&lt;=100%,5,"Ошибка ввода"))))))</f>
        <v>5</v>
      </c>
      <c r="AV30" s="18">
        <v>1</v>
      </c>
      <c r="AW30" s="14">
        <f>IF(AV30&lt;=59%,0,IF(AV30&lt;=69%,1,IF(AV30&lt;=79%,2,IF(AV30&lt;=89%,3,IF(AV30&lt;=99%,4,IF(AV30&lt;=100%,5,"Ошибка ввода"))))))</f>
        <v>5</v>
      </c>
      <c r="AX30" s="18">
        <v>1</v>
      </c>
      <c r="AY30" s="14">
        <f>IF(AX30&lt;=59%,0,IF(AX30&lt;=69%,1,IF(AX30&lt;=79%,2,IF(AX30&lt;=89%,3,IF(AX30&lt;=99%,4,IF(AX30&lt;=100%,5,"Ошибка ввода"))))))</f>
        <v>5</v>
      </c>
      <c r="AZ30" s="18">
        <v>1</v>
      </c>
      <c r="BA30" s="14">
        <f>IF(AZ30&lt;=59%,0,IF(AZ30&lt;=69%,1,IF(AZ30&lt;=79%,2,IF(AZ30&lt;=89%,3,IF(AZ30&lt;=99%,4,IF(AZ30&lt;=100%,5,"Ошибка ввода"))))))</f>
        <v>5</v>
      </c>
      <c r="BB30" s="18">
        <v>1</v>
      </c>
      <c r="BC30" s="14">
        <f>IF(BB30&lt;=59%,0,IF(BB30&lt;=69%,1,IF(BB30&lt;=79%,2,IF(BB30&lt;=89%,3,IF(BB30&lt;=99%,4,IF(BB30&lt;=100%,5,"Ошибка ввода"))))))</f>
        <v>5</v>
      </c>
      <c r="BD30" s="18">
        <v>1</v>
      </c>
      <c r="BE30" s="14">
        <f>IF(BD30&lt;=59%,0,IF(BD30&lt;=69%,1,IF(BD30&lt;=79%,2,IF(BD30&lt;=89%,3,IF(BD30&lt;=99%,4,IF(BD30&lt;=100%,5,"Ошибка ввода"))))))</f>
        <v>5</v>
      </c>
      <c r="BF30" s="18">
        <v>1</v>
      </c>
      <c r="BG30" s="14">
        <f>IF(BF30&lt;=59%,0,IF(BF30&lt;=69%,1,IF(BF30&lt;=79%,2,IF(BF30&lt;=89%,3,IF(BF30&lt;=99%,4,IF(BF30&lt;=100%,5,"Ошибка ввода"))))))</f>
        <v>5</v>
      </c>
      <c r="BH30" s="18">
        <v>1</v>
      </c>
      <c r="BI30" s="14">
        <f>IF(BH30&lt;=59%,0,IF(BH30&lt;=69%,1,IF(BH30&lt;=79%,2,IF(BH30&lt;=89%,3,IF(BH30&lt;=99%,4,IF(BH30&lt;=100%,5,"Ошибка ввода"))))))</f>
        <v>5</v>
      </c>
      <c r="BJ30" s="18">
        <v>1</v>
      </c>
      <c r="BK30" s="14">
        <f>IF(BJ30&lt;=59%,0,IF(BJ30&lt;=69%,1,IF(BJ30&lt;=79%,2,IF(BJ30&lt;=89%,3,IF(BJ30&lt;=99%,4,IF(BJ30&lt;=100%,5,"Ошибка ввода"))))))</f>
        <v>5</v>
      </c>
      <c r="BL30" s="18">
        <v>1</v>
      </c>
      <c r="BM30" s="14">
        <f>IF(BL30&lt;=59%,0,IF(BL30&lt;=69%,1,IF(BL30&lt;=79%,2,IF(BL30&lt;=89%,3,IF(BL30&lt;=99%,4,IF(BL30&lt;=100%,5,"Ошибка ввода"))))))</f>
        <v>5</v>
      </c>
      <c r="BN30" s="18">
        <v>1</v>
      </c>
      <c r="BO30" s="14">
        <f>IF(BN30&lt;=59%,0,IF(BN30&lt;=69%,1,IF(BN30&lt;=79%,2,IF(BN30&lt;=89%,3,IF(BN30&lt;=99%,4,IF(BN30&lt;=100%,5,"Ошибка ввода"))))))</f>
        <v>5</v>
      </c>
      <c r="BP30" s="18">
        <v>0.9</v>
      </c>
      <c r="BQ30" s="14">
        <f>IF(BP30&lt;=59%,0,IF(BP30&lt;=69%,1,IF(BP30&lt;=79%,2,IF(BP30&lt;=89%,3,IF(BP30&lt;=99%,4,IF(BP30&lt;=100%,5,"Ошибка ввода"))))))</f>
        <v>4</v>
      </c>
      <c r="BR30" s="18">
        <v>1</v>
      </c>
      <c r="BS30" s="14">
        <f>IF(BR30&lt;=59%,0,IF(BR30&lt;=69%,1,IF(BR30&lt;=79%,2,IF(BR30&lt;=89%,3,IF(BR30&lt;=99%,4,IF(BR30&lt;=100%,5,"Ошибка ввода"))))))</f>
        <v>5</v>
      </c>
      <c r="BT30" s="18">
        <v>1</v>
      </c>
      <c r="BU30" s="14">
        <f>IF(BT30&lt;=59%,0,IF(BT30&lt;=69%,1,IF(BT30&lt;=79%,2,IF(BT30&lt;=89%,3,IF(BT30&lt;=99%,4,IF(BT30&lt;=100%,5,"Ошибка ввода"))))))</f>
        <v>5</v>
      </c>
      <c r="BV30" s="18">
        <v>1</v>
      </c>
      <c r="BW30" s="90">
        <f>IF(BV30&lt;=59%,0,IF(BV30&lt;=69%,1,IF(BV30&lt;=79%,2,IF(BV30&lt;=89%,3,IF(BV30&lt;=99%,4,IF(BV30&lt;=100%,5,"Ошибка ввода"))))))</f>
        <v>5</v>
      </c>
    </row>
    <row r="31" spans="1:75" s="27" customFormat="1" ht="45" x14ac:dyDescent="0.25">
      <c r="A31" s="23" t="s">
        <v>152</v>
      </c>
      <c r="B31" s="24" t="s">
        <v>153</v>
      </c>
      <c r="C31" s="23" t="s">
        <v>150</v>
      </c>
      <c r="D31" s="24" t="s">
        <v>169</v>
      </c>
      <c r="E31" s="25" t="s">
        <v>42</v>
      </c>
      <c r="F31" s="71" t="s">
        <v>42</v>
      </c>
      <c r="G31" s="23" t="s">
        <v>42</v>
      </c>
      <c r="H31" s="93" t="s">
        <v>42</v>
      </c>
      <c r="I31" s="23" t="s">
        <v>42</v>
      </c>
      <c r="J31" s="71" t="s">
        <v>42</v>
      </c>
      <c r="K31" s="23" t="s">
        <v>42</v>
      </c>
      <c r="L31" s="71" t="s">
        <v>42</v>
      </c>
      <c r="M31" s="23" t="s">
        <v>42</v>
      </c>
      <c r="N31" s="71" t="s">
        <v>42</v>
      </c>
      <c r="O31" s="23" t="s">
        <v>42</v>
      </c>
      <c r="P31" s="71" t="s">
        <v>42</v>
      </c>
      <c r="Q31" s="23" t="s">
        <v>42</v>
      </c>
      <c r="R31" s="71" t="s">
        <v>42</v>
      </c>
      <c r="S31" s="23" t="s">
        <v>42</v>
      </c>
      <c r="T31" s="71" t="s">
        <v>42</v>
      </c>
      <c r="U31" s="23" t="s">
        <v>42</v>
      </c>
      <c r="V31" s="71" t="s">
        <v>42</v>
      </c>
      <c r="W31" s="23" t="s">
        <v>42</v>
      </c>
      <c r="X31" s="71" t="s">
        <v>42</v>
      </c>
      <c r="Y31" s="23" t="s">
        <v>42</v>
      </c>
      <c r="Z31" s="71" t="s">
        <v>42</v>
      </c>
      <c r="AA31" s="23" t="s">
        <v>42</v>
      </c>
      <c r="AB31" s="71" t="s">
        <v>42</v>
      </c>
      <c r="AC31" s="23" t="s">
        <v>42</v>
      </c>
      <c r="AD31" s="71" t="s">
        <v>42</v>
      </c>
      <c r="AE31" s="23" t="s">
        <v>42</v>
      </c>
      <c r="AF31" s="71" t="s">
        <v>42</v>
      </c>
      <c r="AG31" s="23" t="s">
        <v>42</v>
      </c>
      <c r="AH31" s="71" t="s">
        <v>42</v>
      </c>
      <c r="AI31" s="23" t="s">
        <v>42</v>
      </c>
      <c r="AJ31" s="71" t="s">
        <v>42</v>
      </c>
      <c r="AK31" s="23" t="s">
        <v>42</v>
      </c>
      <c r="AL31" s="71" t="s">
        <v>42</v>
      </c>
      <c r="AM31" s="23" t="s">
        <v>42</v>
      </c>
      <c r="AN31" s="71" t="s">
        <v>42</v>
      </c>
      <c r="AO31" s="23" t="s">
        <v>42</v>
      </c>
      <c r="AP31" s="71" t="s">
        <v>42</v>
      </c>
      <c r="AQ31" s="23" t="s">
        <v>42</v>
      </c>
      <c r="AR31" s="71" t="s">
        <v>42</v>
      </c>
      <c r="AS31" s="23" t="s">
        <v>42</v>
      </c>
      <c r="AT31" s="71" t="s">
        <v>42</v>
      </c>
      <c r="AU31" s="23" t="s">
        <v>42</v>
      </c>
      <c r="AV31" s="71" t="s">
        <v>42</v>
      </c>
      <c r="AW31" s="23" t="s">
        <v>42</v>
      </c>
      <c r="AX31" s="71" t="s">
        <v>42</v>
      </c>
      <c r="AY31" s="23" t="s">
        <v>42</v>
      </c>
      <c r="AZ31" s="71" t="s">
        <v>42</v>
      </c>
      <c r="BA31" s="23" t="s">
        <v>42</v>
      </c>
      <c r="BB31" s="71" t="s">
        <v>42</v>
      </c>
      <c r="BC31" s="23" t="s">
        <v>42</v>
      </c>
      <c r="BD31" s="71" t="s">
        <v>42</v>
      </c>
      <c r="BE31" s="23" t="s">
        <v>42</v>
      </c>
      <c r="BF31" s="71" t="s">
        <v>42</v>
      </c>
      <c r="BG31" s="23" t="s">
        <v>42</v>
      </c>
      <c r="BH31" s="71" t="s">
        <v>42</v>
      </c>
      <c r="BI31" s="23" t="s">
        <v>42</v>
      </c>
      <c r="BJ31" s="71" t="s">
        <v>42</v>
      </c>
      <c r="BK31" s="23" t="s">
        <v>42</v>
      </c>
      <c r="BL31" s="71" t="s">
        <v>42</v>
      </c>
      <c r="BM31" s="23" t="s">
        <v>42</v>
      </c>
      <c r="BN31" s="71" t="s">
        <v>42</v>
      </c>
      <c r="BO31" s="23" t="s">
        <v>42</v>
      </c>
      <c r="BP31" s="71" t="s">
        <v>42</v>
      </c>
      <c r="BQ31" s="23" t="s">
        <v>42</v>
      </c>
      <c r="BR31" s="71" t="s">
        <v>42</v>
      </c>
      <c r="BS31" s="23" t="s">
        <v>42</v>
      </c>
      <c r="BT31" s="71" t="s">
        <v>42</v>
      </c>
      <c r="BU31" s="23" t="s">
        <v>42</v>
      </c>
      <c r="BV31" s="71" t="s">
        <v>42</v>
      </c>
      <c r="BW31" s="72" t="s">
        <v>42</v>
      </c>
    </row>
    <row r="32" spans="1:75" ht="11.25" customHeight="1" x14ac:dyDescent="0.25">
      <c r="A32" s="14" t="s">
        <v>154</v>
      </c>
      <c r="B32" s="15" t="s">
        <v>155</v>
      </c>
      <c r="C32" s="14" t="s">
        <v>150</v>
      </c>
      <c r="D32" s="15" t="s">
        <v>151</v>
      </c>
      <c r="E32" s="16">
        <v>5</v>
      </c>
      <c r="F32" s="18">
        <v>0.82</v>
      </c>
      <c r="G32" s="83">
        <f>IF(F32&lt;=59%,0,IF(F32&lt;=69%,1,IF(F32&lt;=79%,2,IF(F32&lt;=89%,3,IF(F32&lt;=99%,4,IF(F32&lt;=100%,5,"Ошибка ввода"))))))</f>
        <v>3</v>
      </c>
      <c r="H32" s="67">
        <v>1</v>
      </c>
      <c r="I32" s="14">
        <f>IF(H32&lt;=59%,0,IF(H32&lt;=69%,1,IF(H32&lt;=79%,2,IF(H32&lt;=89%,3,IF(H32&lt;=99%,4,IF(H32&lt;=100%,5,"Ошибка ввода"))))))</f>
        <v>5</v>
      </c>
      <c r="J32" s="18">
        <v>0.71</v>
      </c>
      <c r="K32" s="14">
        <f>IF(J32&lt;=59%,0,IF(J32&lt;=69%,1,IF(J32&lt;=79%,2,IF(J32&lt;=89%,3,IF(J32&lt;=99%,4,IF(J32&lt;=100%,5,"Ошибка ввода"))))))</f>
        <v>2</v>
      </c>
      <c r="L32" s="18">
        <v>0.98</v>
      </c>
      <c r="M32" s="14">
        <f>IF(L32&lt;=59%,0,IF(L32&lt;=69%,1,IF(L32&lt;=79%,2,IF(L32&lt;=89%,3,IF(L32&lt;=99%,4,IF(L32&lt;=100%,5,"Ошибка ввода"))))))</f>
        <v>4</v>
      </c>
      <c r="N32" s="18">
        <v>1</v>
      </c>
      <c r="O32" s="14">
        <f>IF(N32&lt;=59%,0,IF(N32&lt;=69%,1,IF(N32&lt;=79%,2,IF(N32&lt;=89%,3,IF(N32&lt;=99%,4,IF(N32&lt;=100%,5,"Ошибка ввода"))))))</f>
        <v>5</v>
      </c>
      <c r="P32" s="18">
        <v>0.86</v>
      </c>
      <c r="Q32" s="14">
        <f>IF(P32&lt;=59%,0,IF(P32&lt;=69%,1,IF(P32&lt;=79%,2,IF(P32&lt;=89%,3,IF(P32&lt;=99%,4,IF(P32&lt;=100%,5,"Ошибка ввода"))))))</f>
        <v>3</v>
      </c>
      <c r="R32" s="18">
        <v>0.53</v>
      </c>
      <c r="S32" s="14">
        <f>IF(R32&lt;=59%,0,IF(R32&lt;=69%,1,IF(R32&lt;=79%,2,IF(R32&lt;=89%,3,IF(R32&lt;=99%,4,IF(R32&lt;=100%,5,"Ошибка ввода"))))))</f>
        <v>0</v>
      </c>
      <c r="T32" s="18">
        <v>0.91</v>
      </c>
      <c r="U32" s="14">
        <f>IF(T32&lt;=59%,0,IF(T32&lt;=69%,1,IF(T32&lt;=79%,2,IF(T32&lt;=89%,3,IF(T32&lt;=99%,4,IF(T32&lt;=100%,5,"Ошибка ввода"))))))</f>
        <v>4</v>
      </c>
      <c r="V32" s="18">
        <v>0.8</v>
      </c>
      <c r="W32" s="14">
        <f>IF(V32&lt;=59%,0,IF(V32&lt;=69%,1,IF(V32&lt;=79%,2,IF(V32&lt;=89%,3,IF(V32&lt;=99%,4,IF(V32&lt;=100%,5,"Ошибка ввода"))))))</f>
        <v>3</v>
      </c>
      <c r="X32" s="18">
        <v>0.9</v>
      </c>
      <c r="Y32" s="86">
        <f>IF(X32&lt;=59%,0,IF(X32&lt;=69%,1,IF(X32&lt;=79%,2,IF(X32&lt;=89%,3,IF(X32&lt;=99%,4,IF(X32&lt;=100%,5,"Ошибка ввода"))))))</f>
        <v>4</v>
      </c>
      <c r="Z32" s="18">
        <v>1</v>
      </c>
      <c r="AA32" s="14">
        <f>IF(Z32&lt;=59%,0,IF(Z32&lt;=69%,1,IF(Z32&lt;=79%,2,IF(Z32&lt;=89%,3,IF(Z32&lt;=99%,4,IF(Z32&lt;=100%,5,"Ошибка ввода"))))))</f>
        <v>5</v>
      </c>
      <c r="AB32" s="18">
        <v>0.92</v>
      </c>
      <c r="AC32" s="14">
        <f>IF(AB32&lt;=59%,0,IF(AB32&lt;=69%,1,IF(AB32&lt;=79%,2,IF(AB32&lt;=89%,3,IF(AB32&lt;=99%,4,IF(AB32&lt;=100%,5,"Ошибка ввода"))))))</f>
        <v>4</v>
      </c>
      <c r="AD32" s="80">
        <v>0.8</v>
      </c>
      <c r="AE32" s="14">
        <f>IF(AD32&lt;=59%,0,IF(AD32&lt;=69%,1,IF(AD32&lt;=79%,2,IF(AD32&lt;=89%,3,IF(AD32&lt;=99%,4,IF(AD32&lt;=100%,5,"Ошибка ввода"))))))</f>
        <v>3</v>
      </c>
      <c r="AF32" s="18">
        <v>0.62</v>
      </c>
      <c r="AG32" s="14">
        <f>IF(AF32&lt;=59%,0,IF(AF32&lt;=69%,1,IF(AF32&lt;=79%,2,IF(AF32&lt;=89%,3,IF(AF32&lt;=99%,4,IF(AF32&lt;=100%,5,"Ошибка ввода"))))))</f>
        <v>1</v>
      </c>
      <c r="AH32" s="18">
        <v>0.46</v>
      </c>
      <c r="AI32" s="14">
        <f>IF(AH32&lt;=59%,0,IF(AH32&lt;=69%,1,IF(AH32&lt;=79%,2,IF(AH32&lt;=89%,3,IF(AH32&lt;=99%,4,IF(AH32&lt;=100%,5,"Ошибка ввода"))))))</f>
        <v>0</v>
      </c>
      <c r="AJ32" s="18">
        <v>0.84</v>
      </c>
      <c r="AK32" s="14">
        <f>IF(AJ32&lt;=59%,0,IF(AJ32&lt;=69%,1,IF(AJ32&lt;=79%,2,IF(AJ32&lt;=89%,3,IF(AJ32&lt;=99%,4,IF(AJ32&lt;=100%,5,"Ошибка ввода"))))))</f>
        <v>3</v>
      </c>
      <c r="AL32" s="18">
        <v>0.77</v>
      </c>
      <c r="AM32" s="14">
        <f>IF(AL32&lt;=59%,0,IF(AL32&lt;=69%,1,IF(AL32&lt;=79%,2,IF(AL32&lt;=89%,3,IF(AL32&lt;=99%,4,IF(AL32&lt;=100%,5,"Ошибка ввода"))))))</f>
        <v>2</v>
      </c>
      <c r="AN32" s="18">
        <v>0.9</v>
      </c>
      <c r="AO32" s="14">
        <f>IF(AN32&lt;=59%,0,IF(AN32&lt;=69%,1,IF(AN32&lt;=79%,2,IF(AN32&lt;=89%,3,IF(AN32&lt;=99%,4,IF(AN32&lt;=100%,5,"Ошибка ввода"))))))</f>
        <v>4</v>
      </c>
      <c r="AP32" s="18">
        <v>0.85</v>
      </c>
      <c r="AQ32" s="14">
        <f>IF(AP32&lt;=59%,0,IF(AP32&lt;=69%,1,IF(AP32&lt;=79%,2,IF(AP32&lt;=89%,3,IF(AP32&lt;=99%,4,IF(AP32&lt;=100%,5,"Ошибка ввода"))))))</f>
        <v>3</v>
      </c>
      <c r="AR32" s="18">
        <v>0.73</v>
      </c>
      <c r="AS32" s="14">
        <f>IF(AR32&lt;=59%,0,IF(AR32&lt;=69%,1,IF(AR32&lt;=79%,2,IF(AR32&lt;=89%,3,IF(AR32&lt;=99%,4,IF(AR32&lt;=100%,5,"Ошибка ввода"))))))</f>
        <v>2</v>
      </c>
      <c r="AT32" s="18">
        <v>0.69</v>
      </c>
      <c r="AU32" s="14">
        <f>IF(AT32&lt;=59%,0,IF(AT32&lt;=69%,1,IF(AT32&lt;=79%,2,IF(AT32&lt;=89%,3,IF(AT32&lt;=99%,4,IF(AT32&lt;=100%,5,"Ошибка ввода"))))))</f>
        <v>1</v>
      </c>
      <c r="AV32" s="18">
        <v>0.9</v>
      </c>
      <c r="AW32" s="14">
        <f>IF(AV32&lt;=59%,0,IF(AV32&lt;=69%,1,IF(AV32&lt;=79%,2,IF(AV32&lt;=89%,3,IF(AV32&lt;=99%,4,IF(AV32&lt;=100%,5,"Ошибка ввода"))))))</f>
        <v>4</v>
      </c>
      <c r="AX32" s="18">
        <v>0.86</v>
      </c>
      <c r="AY32" s="14">
        <f>IF(AX32&lt;=59%,0,IF(AX32&lt;=69%,1,IF(AX32&lt;=79%,2,IF(AX32&lt;=89%,3,IF(AX32&lt;=99%,4,IF(AX32&lt;=100%,5,"Ошибка ввода"))))))</f>
        <v>3</v>
      </c>
      <c r="AZ32" s="18">
        <v>0.93</v>
      </c>
      <c r="BA32" s="14">
        <f>IF(AZ32&lt;=59%,0,IF(AZ32&lt;=69%,1,IF(AZ32&lt;=79%,2,IF(AZ32&lt;=89%,3,IF(AZ32&lt;=99%,4,IF(AZ32&lt;=100%,5,"Ошибка ввода"))))))</f>
        <v>4</v>
      </c>
      <c r="BB32" s="18">
        <v>0.88</v>
      </c>
      <c r="BC32" s="14">
        <f>IF(BB32&lt;=59%,0,IF(BB32&lt;=69%,1,IF(BB32&lt;=79%,2,IF(BB32&lt;=89%,3,IF(BB32&lt;=99%,4,IF(BB32&lt;=100%,5,"Ошибка ввода"))))))</f>
        <v>3</v>
      </c>
      <c r="BD32" s="18">
        <v>0.79</v>
      </c>
      <c r="BE32" s="14">
        <f>IF(BD32&lt;=59%,0,IF(BD32&lt;=69%,1,IF(BD32&lt;=79%,2,IF(BD32&lt;=89%,3,IF(BD32&lt;=99%,4,IF(BD32&lt;=100%,5,"Ошибка ввода"))))))</f>
        <v>2</v>
      </c>
      <c r="BF32" s="18">
        <v>0.8</v>
      </c>
      <c r="BG32" s="14">
        <f>IF(BF32&lt;=59%,0,IF(BF32&lt;=69%,1,IF(BF32&lt;=79%,2,IF(BF32&lt;=89%,3,IF(BF32&lt;=99%,4,IF(BF32&lt;=100%,5,"Ошибка ввода"))))))</f>
        <v>3</v>
      </c>
      <c r="BH32" s="18">
        <v>1</v>
      </c>
      <c r="BI32" s="14">
        <f>IF(BH32&lt;=59%,0,IF(BH32&lt;=69%,1,IF(BH32&lt;=79%,2,IF(BH32&lt;=89%,3,IF(BH32&lt;=99%,4,IF(BH32&lt;=100%,5,"Ошибка ввода"))))))</f>
        <v>5</v>
      </c>
      <c r="BJ32" s="18">
        <v>0.83</v>
      </c>
      <c r="BK32" s="14">
        <f>IF(BJ32&lt;=59%,0,IF(BJ32&lt;=69%,1,IF(BJ32&lt;=79%,2,IF(BJ32&lt;=89%,3,IF(BJ32&lt;=99%,4,IF(BJ32&lt;=100%,5,"Ошибка ввода"))))))</f>
        <v>3</v>
      </c>
      <c r="BL32" s="18">
        <v>0.78</v>
      </c>
      <c r="BM32" s="14">
        <f>IF(BL32&lt;=59%,0,IF(BL32&lt;=69%,1,IF(BL32&lt;=79%,2,IF(BL32&lt;=89%,3,IF(BL32&lt;=99%,4,IF(BL32&lt;=100%,5,"Ошибка ввода"))))))</f>
        <v>2</v>
      </c>
      <c r="BN32" s="18">
        <v>1</v>
      </c>
      <c r="BO32" s="14">
        <f>IF(BN32&lt;=59%,0,IF(BN32&lt;=69%,1,IF(BN32&lt;=79%,2,IF(BN32&lt;=89%,3,IF(BN32&lt;=99%,4,IF(BN32&lt;=100%,5,"Ошибка ввода"))))))</f>
        <v>5</v>
      </c>
      <c r="BP32" s="18">
        <v>0.92</v>
      </c>
      <c r="BQ32" s="14">
        <f>IF(BP32&lt;=59%,0,IF(BP32&lt;=69%,1,IF(BP32&lt;=79%,2,IF(BP32&lt;=89%,3,IF(BP32&lt;=99%,4,IF(BP32&lt;=100%,5,"Ошибка ввода"))))))</f>
        <v>4</v>
      </c>
      <c r="BR32" s="18">
        <v>1</v>
      </c>
      <c r="BS32" s="14">
        <f>IF(BR32&lt;=59%,0,IF(BR32&lt;=69%,1,IF(BR32&lt;=79%,2,IF(BR32&lt;=89%,3,IF(BR32&lt;=99%,4,IF(BR32&lt;=100%,5,"Ошибка ввода"))))))</f>
        <v>5</v>
      </c>
      <c r="BT32" s="80">
        <v>0.79</v>
      </c>
      <c r="BU32" s="14">
        <f>IF(BT32&lt;=59%,0,IF(BT32&lt;=69%,1,IF(BT32&lt;=79%,2,IF(BT32&lt;=89%,3,IF(BT32&lt;=99%,4,IF(BT32&lt;=100%,5,"Ошибка ввода"))))))</f>
        <v>2</v>
      </c>
      <c r="BV32" s="18">
        <v>1</v>
      </c>
      <c r="BW32" s="90">
        <f>IF(BV32&lt;=59%,0,IF(BV32&lt;=69%,1,IF(BV32&lt;=79%,2,IF(BV32&lt;=89%,3,IF(BV32&lt;=99%,4,IF(BV32&lt;=100%,5,"Ошибка ввода"))))))</f>
        <v>5</v>
      </c>
    </row>
    <row r="33" spans="1:75" ht="23.25" customHeight="1" x14ac:dyDescent="0.25">
      <c r="A33" s="10">
        <v>7</v>
      </c>
      <c r="B33" s="11" t="s">
        <v>156</v>
      </c>
      <c r="C33" s="10" t="s">
        <v>42</v>
      </c>
      <c r="D33" s="10" t="s">
        <v>42</v>
      </c>
      <c r="E33" s="12" t="s">
        <v>42</v>
      </c>
      <c r="F33" s="13" t="s">
        <v>42</v>
      </c>
      <c r="G33" s="10" t="s">
        <v>42</v>
      </c>
      <c r="H33" s="65" t="s">
        <v>42</v>
      </c>
      <c r="I33" s="10" t="s">
        <v>42</v>
      </c>
      <c r="J33" s="13" t="s">
        <v>42</v>
      </c>
      <c r="K33" s="10" t="s">
        <v>42</v>
      </c>
      <c r="L33" s="13" t="s">
        <v>42</v>
      </c>
      <c r="M33" s="10" t="s">
        <v>42</v>
      </c>
      <c r="N33" s="13" t="s">
        <v>42</v>
      </c>
      <c r="O33" s="10" t="s">
        <v>42</v>
      </c>
      <c r="P33" s="13" t="s">
        <v>42</v>
      </c>
      <c r="Q33" s="10" t="s">
        <v>42</v>
      </c>
      <c r="R33" s="13" t="s">
        <v>42</v>
      </c>
      <c r="S33" s="10" t="s">
        <v>42</v>
      </c>
      <c r="T33" s="13" t="s">
        <v>42</v>
      </c>
      <c r="U33" s="10" t="s">
        <v>42</v>
      </c>
      <c r="V33" s="13" t="s">
        <v>42</v>
      </c>
      <c r="W33" s="10" t="s">
        <v>42</v>
      </c>
      <c r="X33" s="13" t="s">
        <v>42</v>
      </c>
      <c r="Y33" s="10" t="s">
        <v>42</v>
      </c>
      <c r="Z33" s="13" t="s">
        <v>42</v>
      </c>
      <c r="AA33" s="10" t="s">
        <v>42</v>
      </c>
      <c r="AB33" s="13" t="s">
        <v>42</v>
      </c>
      <c r="AC33" s="10" t="s">
        <v>42</v>
      </c>
      <c r="AD33" s="13" t="s">
        <v>42</v>
      </c>
      <c r="AE33" s="10" t="s">
        <v>42</v>
      </c>
      <c r="AF33" s="13" t="s">
        <v>42</v>
      </c>
      <c r="AG33" s="10" t="s">
        <v>42</v>
      </c>
      <c r="AH33" s="13" t="s">
        <v>42</v>
      </c>
      <c r="AI33" s="10" t="s">
        <v>42</v>
      </c>
      <c r="AJ33" s="13" t="s">
        <v>42</v>
      </c>
      <c r="AK33" s="10" t="s">
        <v>42</v>
      </c>
      <c r="AL33" s="13" t="s">
        <v>42</v>
      </c>
      <c r="AM33" s="10" t="s">
        <v>42</v>
      </c>
      <c r="AN33" s="13" t="s">
        <v>42</v>
      </c>
      <c r="AO33" s="10" t="s">
        <v>42</v>
      </c>
      <c r="AP33" s="13" t="s">
        <v>42</v>
      </c>
      <c r="AQ33" s="10" t="s">
        <v>42</v>
      </c>
      <c r="AR33" s="13" t="s">
        <v>42</v>
      </c>
      <c r="AS33" s="10" t="s">
        <v>42</v>
      </c>
      <c r="AT33" s="13" t="s">
        <v>42</v>
      </c>
      <c r="AU33" s="10" t="s">
        <v>42</v>
      </c>
      <c r="AV33" s="13" t="s">
        <v>42</v>
      </c>
      <c r="AW33" s="10" t="s">
        <v>42</v>
      </c>
      <c r="AX33" s="13" t="s">
        <v>42</v>
      </c>
      <c r="AY33" s="10" t="s">
        <v>42</v>
      </c>
      <c r="AZ33" s="13" t="s">
        <v>42</v>
      </c>
      <c r="BA33" s="10" t="s">
        <v>42</v>
      </c>
      <c r="BB33" s="13" t="s">
        <v>42</v>
      </c>
      <c r="BC33" s="10" t="s">
        <v>42</v>
      </c>
      <c r="BD33" s="13" t="s">
        <v>42</v>
      </c>
      <c r="BE33" s="10" t="s">
        <v>42</v>
      </c>
      <c r="BF33" s="13" t="s">
        <v>42</v>
      </c>
      <c r="BG33" s="10" t="s">
        <v>42</v>
      </c>
      <c r="BH33" s="13" t="s">
        <v>42</v>
      </c>
      <c r="BI33" s="10" t="s">
        <v>42</v>
      </c>
      <c r="BJ33" s="13" t="s">
        <v>42</v>
      </c>
      <c r="BK33" s="10" t="s">
        <v>42</v>
      </c>
      <c r="BL33" s="13" t="s">
        <v>42</v>
      </c>
      <c r="BM33" s="10" t="s">
        <v>42</v>
      </c>
      <c r="BN33" s="13" t="s">
        <v>42</v>
      </c>
      <c r="BO33" s="10" t="s">
        <v>42</v>
      </c>
      <c r="BP33" s="13" t="s">
        <v>42</v>
      </c>
      <c r="BQ33" s="10" t="s">
        <v>42</v>
      </c>
      <c r="BR33" s="13" t="s">
        <v>42</v>
      </c>
      <c r="BS33" s="10" t="s">
        <v>42</v>
      </c>
      <c r="BT33" s="13" t="s">
        <v>42</v>
      </c>
      <c r="BU33" s="10" t="s">
        <v>42</v>
      </c>
      <c r="BV33" s="13" t="s">
        <v>42</v>
      </c>
      <c r="BW33" s="89" t="s">
        <v>42</v>
      </c>
    </row>
    <row r="34" spans="1:75" s="79" customFormat="1" ht="22.5" x14ac:dyDescent="0.25">
      <c r="A34" s="74" t="s">
        <v>157</v>
      </c>
      <c r="B34" s="75" t="s">
        <v>158</v>
      </c>
      <c r="C34" s="74" t="s">
        <v>159</v>
      </c>
      <c r="D34" s="75" t="s">
        <v>171</v>
      </c>
      <c r="E34" s="76" t="s">
        <v>42</v>
      </c>
      <c r="F34" s="77" t="s">
        <v>42</v>
      </c>
      <c r="G34" s="74" t="s">
        <v>42</v>
      </c>
      <c r="H34" s="94" t="s">
        <v>42</v>
      </c>
      <c r="I34" s="74" t="s">
        <v>42</v>
      </c>
      <c r="J34" s="77" t="s">
        <v>42</v>
      </c>
      <c r="K34" s="74" t="s">
        <v>42</v>
      </c>
      <c r="L34" s="77" t="s">
        <v>42</v>
      </c>
      <c r="M34" s="74" t="s">
        <v>42</v>
      </c>
      <c r="N34" s="77" t="s">
        <v>42</v>
      </c>
      <c r="O34" s="74" t="s">
        <v>42</v>
      </c>
      <c r="P34" s="77" t="s">
        <v>42</v>
      </c>
      <c r="Q34" s="74" t="s">
        <v>42</v>
      </c>
      <c r="R34" s="77" t="s">
        <v>42</v>
      </c>
      <c r="S34" s="74" t="s">
        <v>42</v>
      </c>
      <c r="T34" s="77" t="s">
        <v>42</v>
      </c>
      <c r="U34" s="74" t="s">
        <v>42</v>
      </c>
      <c r="V34" s="77" t="s">
        <v>42</v>
      </c>
      <c r="W34" s="74" t="s">
        <v>42</v>
      </c>
      <c r="X34" s="77" t="s">
        <v>42</v>
      </c>
      <c r="Y34" s="74" t="s">
        <v>42</v>
      </c>
      <c r="Z34" s="77" t="s">
        <v>42</v>
      </c>
      <c r="AA34" s="74" t="s">
        <v>42</v>
      </c>
      <c r="AB34" s="77" t="s">
        <v>42</v>
      </c>
      <c r="AC34" s="74" t="s">
        <v>42</v>
      </c>
      <c r="AD34" s="77" t="s">
        <v>42</v>
      </c>
      <c r="AE34" s="74" t="s">
        <v>42</v>
      </c>
      <c r="AF34" s="77" t="s">
        <v>42</v>
      </c>
      <c r="AG34" s="74" t="s">
        <v>42</v>
      </c>
      <c r="AH34" s="77" t="s">
        <v>42</v>
      </c>
      <c r="AI34" s="74" t="s">
        <v>42</v>
      </c>
      <c r="AJ34" s="77" t="s">
        <v>42</v>
      </c>
      <c r="AK34" s="74" t="s">
        <v>42</v>
      </c>
      <c r="AL34" s="77" t="s">
        <v>42</v>
      </c>
      <c r="AM34" s="74" t="s">
        <v>42</v>
      </c>
      <c r="AN34" s="77" t="s">
        <v>42</v>
      </c>
      <c r="AO34" s="74" t="s">
        <v>42</v>
      </c>
      <c r="AP34" s="77" t="s">
        <v>42</v>
      </c>
      <c r="AQ34" s="74" t="s">
        <v>42</v>
      </c>
      <c r="AR34" s="77" t="s">
        <v>42</v>
      </c>
      <c r="AS34" s="74" t="s">
        <v>42</v>
      </c>
      <c r="AT34" s="77" t="s">
        <v>42</v>
      </c>
      <c r="AU34" s="74" t="s">
        <v>42</v>
      </c>
      <c r="AV34" s="77" t="s">
        <v>42</v>
      </c>
      <c r="AW34" s="74" t="s">
        <v>42</v>
      </c>
      <c r="AX34" s="77" t="s">
        <v>42</v>
      </c>
      <c r="AY34" s="74" t="s">
        <v>42</v>
      </c>
      <c r="AZ34" s="77" t="s">
        <v>42</v>
      </c>
      <c r="BA34" s="74" t="s">
        <v>42</v>
      </c>
      <c r="BB34" s="77" t="s">
        <v>42</v>
      </c>
      <c r="BC34" s="74" t="s">
        <v>42</v>
      </c>
      <c r="BD34" s="77" t="s">
        <v>42</v>
      </c>
      <c r="BE34" s="74" t="s">
        <v>42</v>
      </c>
      <c r="BF34" s="77" t="s">
        <v>42</v>
      </c>
      <c r="BG34" s="74" t="s">
        <v>42</v>
      </c>
      <c r="BH34" s="77" t="s">
        <v>42</v>
      </c>
      <c r="BI34" s="74" t="s">
        <v>42</v>
      </c>
      <c r="BJ34" s="77" t="s">
        <v>42</v>
      </c>
      <c r="BK34" s="74" t="s">
        <v>42</v>
      </c>
      <c r="BL34" s="77" t="s">
        <v>42</v>
      </c>
      <c r="BM34" s="74" t="s">
        <v>42</v>
      </c>
      <c r="BN34" s="77" t="s">
        <v>42</v>
      </c>
      <c r="BO34" s="74" t="s">
        <v>42</v>
      </c>
      <c r="BP34" s="77" t="s">
        <v>42</v>
      </c>
      <c r="BQ34" s="74" t="s">
        <v>42</v>
      </c>
      <c r="BR34" s="77" t="s">
        <v>42</v>
      </c>
      <c r="BS34" s="74" t="s">
        <v>42</v>
      </c>
      <c r="BT34" s="77" t="s">
        <v>42</v>
      </c>
      <c r="BU34" s="74" t="s">
        <v>42</v>
      </c>
      <c r="BV34" s="77" t="s">
        <v>42</v>
      </c>
      <c r="BW34" s="78" t="s">
        <v>42</v>
      </c>
    </row>
    <row r="35" spans="1:75" s="79" customFormat="1" ht="22.5" x14ac:dyDescent="0.25">
      <c r="A35" s="74" t="s">
        <v>160</v>
      </c>
      <c r="B35" s="75" t="s">
        <v>161</v>
      </c>
      <c r="C35" s="74" t="s">
        <v>159</v>
      </c>
      <c r="D35" s="75" t="s">
        <v>171</v>
      </c>
      <c r="E35" s="76" t="s">
        <v>42</v>
      </c>
      <c r="F35" s="77" t="s">
        <v>42</v>
      </c>
      <c r="G35" s="74" t="s">
        <v>42</v>
      </c>
      <c r="H35" s="94" t="s">
        <v>42</v>
      </c>
      <c r="I35" s="74" t="s">
        <v>42</v>
      </c>
      <c r="J35" s="77" t="s">
        <v>42</v>
      </c>
      <c r="K35" s="74" t="s">
        <v>42</v>
      </c>
      <c r="L35" s="77" t="s">
        <v>42</v>
      </c>
      <c r="M35" s="74" t="s">
        <v>42</v>
      </c>
      <c r="N35" s="77" t="s">
        <v>42</v>
      </c>
      <c r="O35" s="74" t="s">
        <v>42</v>
      </c>
      <c r="P35" s="77" t="s">
        <v>42</v>
      </c>
      <c r="Q35" s="74" t="s">
        <v>42</v>
      </c>
      <c r="R35" s="77" t="s">
        <v>42</v>
      </c>
      <c r="S35" s="74" t="s">
        <v>42</v>
      </c>
      <c r="T35" s="77" t="s">
        <v>42</v>
      </c>
      <c r="U35" s="74" t="s">
        <v>42</v>
      </c>
      <c r="V35" s="77" t="s">
        <v>42</v>
      </c>
      <c r="W35" s="74" t="s">
        <v>42</v>
      </c>
      <c r="X35" s="77" t="s">
        <v>42</v>
      </c>
      <c r="Y35" s="74" t="s">
        <v>42</v>
      </c>
      <c r="Z35" s="77" t="s">
        <v>42</v>
      </c>
      <c r="AA35" s="74" t="s">
        <v>42</v>
      </c>
      <c r="AB35" s="77" t="s">
        <v>42</v>
      </c>
      <c r="AC35" s="74" t="s">
        <v>42</v>
      </c>
      <c r="AD35" s="77" t="s">
        <v>42</v>
      </c>
      <c r="AE35" s="74" t="s">
        <v>42</v>
      </c>
      <c r="AF35" s="77" t="s">
        <v>42</v>
      </c>
      <c r="AG35" s="74" t="s">
        <v>42</v>
      </c>
      <c r="AH35" s="77" t="s">
        <v>42</v>
      </c>
      <c r="AI35" s="74" t="s">
        <v>42</v>
      </c>
      <c r="AJ35" s="77" t="s">
        <v>42</v>
      </c>
      <c r="AK35" s="74" t="s">
        <v>42</v>
      </c>
      <c r="AL35" s="77" t="s">
        <v>42</v>
      </c>
      <c r="AM35" s="74" t="s">
        <v>42</v>
      </c>
      <c r="AN35" s="77" t="s">
        <v>42</v>
      </c>
      <c r="AO35" s="74" t="s">
        <v>42</v>
      </c>
      <c r="AP35" s="77" t="s">
        <v>42</v>
      </c>
      <c r="AQ35" s="74" t="s">
        <v>42</v>
      </c>
      <c r="AR35" s="77" t="s">
        <v>42</v>
      </c>
      <c r="AS35" s="74" t="s">
        <v>42</v>
      </c>
      <c r="AT35" s="77" t="s">
        <v>42</v>
      </c>
      <c r="AU35" s="74" t="s">
        <v>42</v>
      </c>
      <c r="AV35" s="77" t="s">
        <v>42</v>
      </c>
      <c r="AW35" s="74" t="s">
        <v>42</v>
      </c>
      <c r="AX35" s="77" t="s">
        <v>42</v>
      </c>
      <c r="AY35" s="74" t="s">
        <v>42</v>
      </c>
      <c r="AZ35" s="77" t="s">
        <v>42</v>
      </c>
      <c r="BA35" s="74" t="s">
        <v>42</v>
      </c>
      <c r="BB35" s="77" t="s">
        <v>42</v>
      </c>
      <c r="BC35" s="74" t="s">
        <v>42</v>
      </c>
      <c r="BD35" s="77" t="s">
        <v>42</v>
      </c>
      <c r="BE35" s="74" t="s">
        <v>42</v>
      </c>
      <c r="BF35" s="77" t="s">
        <v>42</v>
      </c>
      <c r="BG35" s="74" t="s">
        <v>42</v>
      </c>
      <c r="BH35" s="77" t="s">
        <v>42</v>
      </c>
      <c r="BI35" s="74" t="s">
        <v>42</v>
      </c>
      <c r="BJ35" s="77" t="s">
        <v>42</v>
      </c>
      <c r="BK35" s="74" t="s">
        <v>42</v>
      </c>
      <c r="BL35" s="77" t="s">
        <v>42</v>
      </c>
      <c r="BM35" s="74" t="s">
        <v>42</v>
      </c>
      <c r="BN35" s="77" t="s">
        <v>42</v>
      </c>
      <c r="BO35" s="74" t="s">
        <v>42</v>
      </c>
      <c r="BP35" s="77" t="s">
        <v>42</v>
      </c>
      <c r="BQ35" s="74" t="s">
        <v>42</v>
      </c>
      <c r="BR35" s="77" t="s">
        <v>42</v>
      </c>
      <c r="BS35" s="74" t="s">
        <v>42</v>
      </c>
      <c r="BT35" s="77" t="s">
        <v>42</v>
      </c>
      <c r="BU35" s="74" t="s">
        <v>42</v>
      </c>
      <c r="BV35" s="77" t="s">
        <v>42</v>
      </c>
      <c r="BW35" s="78" t="s">
        <v>42</v>
      </c>
    </row>
    <row r="36" spans="1:75" x14ac:dyDescent="0.25">
      <c r="A36" s="28"/>
      <c r="B36" s="29"/>
      <c r="C36" s="28"/>
      <c r="D36" s="30" t="s">
        <v>89</v>
      </c>
      <c r="E36" s="31">
        <f>SUM(E4,E7,E16,E18,E24,E29,E33)</f>
        <v>63</v>
      </c>
      <c r="F36" s="19" t="s">
        <v>42</v>
      </c>
      <c r="G36" s="28">
        <f>SUM(G4,G7,G16,G18,G24,G29,G33)</f>
        <v>39</v>
      </c>
      <c r="H36" s="68" t="s">
        <v>42</v>
      </c>
      <c r="I36" s="31">
        <f>SUM(I4,I7,I16,I18,I24,I29,I33)</f>
        <v>48</v>
      </c>
      <c r="J36" s="19" t="s">
        <v>42</v>
      </c>
      <c r="K36" s="31">
        <f>SUM(K4,K7,K16,K18,K24,K29,K33)</f>
        <v>48</v>
      </c>
      <c r="L36" s="19" t="s">
        <v>42</v>
      </c>
      <c r="M36" s="31">
        <f>SUM(M4,M7,M16,M18,M24,M29,M33)</f>
        <v>48</v>
      </c>
      <c r="N36" s="19" t="s">
        <v>42</v>
      </c>
      <c r="O36" s="31">
        <f>SUM(O4,O7,O16,O18,O24,O29,O33)</f>
        <v>44</v>
      </c>
      <c r="P36" s="19" t="s">
        <v>42</v>
      </c>
      <c r="Q36" s="31">
        <f>SUM(Q4,Q7,Q16,Q18,Q24,Q29,Q33)</f>
        <v>39</v>
      </c>
      <c r="R36" s="19" t="s">
        <v>42</v>
      </c>
      <c r="S36" s="31">
        <f>SUM(S4,S7,S16,S18,S24,S29,S33)</f>
        <v>48</v>
      </c>
      <c r="T36" s="19" t="s">
        <v>42</v>
      </c>
      <c r="U36" s="31">
        <f>SUM(U4,U7,U16,U18,U24,U29,U33)</f>
        <v>43</v>
      </c>
      <c r="V36" s="19" t="s">
        <v>42</v>
      </c>
      <c r="W36" s="31">
        <f>SUM(W4,W7,W16,W18,W24,W29,W33)</f>
        <v>35</v>
      </c>
      <c r="X36" s="19" t="s">
        <v>42</v>
      </c>
      <c r="Y36" s="31">
        <f>SUM(Y4,Y7,Y16,Y18,Y24,Y29,Y33)</f>
        <v>48</v>
      </c>
      <c r="Z36" s="19" t="s">
        <v>42</v>
      </c>
      <c r="AA36" s="31">
        <f>SUM(AA4,AA7,AA16,AA18,AA24,AA29,AA33)</f>
        <v>50</v>
      </c>
      <c r="AB36" s="19" t="s">
        <v>42</v>
      </c>
      <c r="AC36" s="31">
        <f>SUM(AC4,AC7,AC16,AC18,AC24,AC29,AC33)</f>
        <v>48</v>
      </c>
      <c r="AD36" s="19" t="s">
        <v>42</v>
      </c>
      <c r="AE36" s="31">
        <f>SUM(AE4,AE7,AE16,AE18,AE24,AE29,AE33)</f>
        <v>48</v>
      </c>
      <c r="AF36" s="19" t="s">
        <v>42</v>
      </c>
      <c r="AG36" s="31">
        <f>SUM(AG4,AG7,AG16,AG18,AG24,AG29,AG33)</f>
        <v>38</v>
      </c>
      <c r="AH36" s="19" t="s">
        <v>42</v>
      </c>
      <c r="AI36" s="31">
        <f>SUM(AI4,AI7,AI16,AI18,AI24,AI29,AI33)</f>
        <v>32</v>
      </c>
      <c r="AJ36" s="19" t="s">
        <v>42</v>
      </c>
      <c r="AK36" s="31">
        <f>SUM(AK4,AK7,AK16,AK18,AK24,AK29,AK33)</f>
        <v>42</v>
      </c>
      <c r="AL36" s="19" t="s">
        <v>42</v>
      </c>
      <c r="AM36" s="31">
        <f>SUM(AM4,AM7,AM16,AM18,AM24,AM29,AM33)</f>
        <v>44</v>
      </c>
      <c r="AN36" s="19" t="s">
        <v>42</v>
      </c>
      <c r="AO36" s="31">
        <f>SUM(AO4,AO7,AO16,AO18,AO24,AO29,AO33)</f>
        <v>48</v>
      </c>
      <c r="AP36" s="19" t="s">
        <v>42</v>
      </c>
      <c r="AQ36" s="31">
        <f>SUM(AQ4,AQ7,AQ16,AQ18,AQ24,AQ29,AQ33)</f>
        <v>49</v>
      </c>
      <c r="AR36" s="19" t="s">
        <v>42</v>
      </c>
      <c r="AS36" s="31">
        <f>SUM(AS4,AS7,AS16,AS18,AS24,AS29,AS33)</f>
        <v>35</v>
      </c>
      <c r="AT36" s="19" t="s">
        <v>42</v>
      </c>
      <c r="AU36" s="31">
        <f>SUM(AU4,AU7,AU16,AU18,AU24,AU29,AU33)</f>
        <v>38</v>
      </c>
      <c r="AV36" s="19" t="s">
        <v>42</v>
      </c>
      <c r="AW36" s="31">
        <f>SUM(AW4,AW7,AW16,AW18,AW24,AW29,AW33)</f>
        <v>48</v>
      </c>
      <c r="AX36" s="19" t="s">
        <v>42</v>
      </c>
      <c r="AY36" s="31">
        <f>SUM(AY4,AY7,AY16,AY18,AY24,AY29,AY33)</f>
        <v>41</v>
      </c>
      <c r="AZ36" s="19" t="s">
        <v>42</v>
      </c>
      <c r="BA36" s="31">
        <f>SUM(BA4,BA7,BA16,BA18,BA24,BA29,BA33)</f>
        <v>44</v>
      </c>
      <c r="BB36" s="19" t="s">
        <v>42</v>
      </c>
      <c r="BC36" s="31">
        <f>SUM(BC4,BC7,BC16,BC18,BC24,BC29,BC33)</f>
        <v>48</v>
      </c>
      <c r="BD36" s="19" t="s">
        <v>42</v>
      </c>
      <c r="BE36" s="31">
        <f>SUM(BE4,BE7,BE16,BE18,BE24,BE29,BE33)</f>
        <v>38</v>
      </c>
      <c r="BF36" s="19" t="s">
        <v>42</v>
      </c>
      <c r="BG36" s="31">
        <f>SUM(BG4,BG7,BG16,BG18,BG24,BG29,BG33)</f>
        <v>44</v>
      </c>
      <c r="BH36" s="19" t="s">
        <v>42</v>
      </c>
      <c r="BI36" s="31">
        <f>SUM(BI4,BI7,BI16,BI18,BI24,BI29,BI33)</f>
        <v>50</v>
      </c>
      <c r="BJ36" s="19" t="s">
        <v>42</v>
      </c>
      <c r="BK36" s="31">
        <f>SUM(BK4,BK7,BK16,BK18,BK24,BK29,BK33)</f>
        <v>48</v>
      </c>
      <c r="BL36" s="19" t="s">
        <v>42</v>
      </c>
      <c r="BM36" s="31">
        <f>SUM(BM4,BM7,BM16,BM18,BM24,BM29,BM33)</f>
        <v>48</v>
      </c>
      <c r="BN36" s="19" t="s">
        <v>42</v>
      </c>
      <c r="BO36" s="31">
        <f>SUM(BO4,BO7,BO16,BO18,BO24,BO29,BO33)</f>
        <v>48</v>
      </c>
      <c r="BP36" s="19" t="s">
        <v>42</v>
      </c>
      <c r="BQ36" s="31">
        <f>SUM(BQ4,BQ7,BQ16,BQ18,BQ24,BQ29,BQ33)</f>
        <v>40</v>
      </c>
      <c r="BR36" s="19" t="s">
        <v>42</v>
      </c>
      <c r="BS36" s="31">
        <f>SUM(BS4,BS7,BS16,BS18,BS24,BS29,BS33)</f>
        <v>48</v>
      </c>
      <c r="BT36" s="19" t="s">
        <v>42</v>
      </c>
      <c r="BU36" s="31">
        <f>SUM(BU4,BU7,BU16,BU18,BU24,BU29,BU33)</f>
        <v>49</v>
      </c>
      <c r="BV36" s="19" t="s">
        <v>42</v>
      </c>
      <c r="BW36" s="91">
        <f>SUM(BW4,BW7,BW16,BW18,BW24,BW29,BW33)</f>
        <v>49</v>
      </c>
    </row>
    <row r="37" spans="1:75" s="35" customFormat="1" ht="12" thickBot="1" x14ac:dyDescent="0.3">
      <c r="A37" s="4"/>
      <c r="B37" s="32"/>
      <c r="C37" s="4"/>
      <c r="D37" s="33" t="s">
        <v>90</v>
      </c>
      <c r="E37" s="5" t="s">
        <v>42</v>
      </c>
      <c r="F37" s="34" t="str">
        <f>IF(G37&lt;=40%,"Низкий",IF(G37&lt;=80%,"Средний","Высокий"))</f>
        <v>Средний</v>
      </c>
      <c r="G37" s="87">
        <f>G36/$E$36</f>
        <v>0.61904761904761907</v>
      </c>
      <c r="H37" s="34" t="str">
        <f t="shared" ref="H37" si="0">IF(I37&lt;=40%,"Низкий",IF(I37&lt;=80%,"Средний","Высокий"))</f>
        <v>Средний</v>
      </c>
      <c r="I37" s="87">
        <f t="shared" ref="I37" si="1">I36/$E$36</f>
        <v>0.76190476190476186</v>
      </c>
      <c r="J37" s="34" t="str">
        <f t="shared" ref="J37" si="2">IF(K37&lt;=40%,"Низкий",IF(K37&lt;=80%,"Средний","Высокий"))</f>
        <v>Средний</v>
      </c>
      <c r="K37" s="87">
        <f t="shared" ref="K37" si="3">K36/$E$36</f>
        <v>0.76190476190476186</v>
      </c>
      <c r="L37" s="34" t="str">
        <f t="shared" ref="L37" si="4">IF(M37&lt;=40%,"Низкий",IF(M37&lt;=80%,"Средний","Высокий"))</f>
        <v>Средний</v>
      </c>
      <c r="M37" s="87">
        <f t="shared" ref="M37" si="5">M36/$E$36</f>
        <v>0.76190476190476186</v>
      </c>
      <c r="N37" s="34" t="str">
        <f t="shared" ref="N37" si="6">IF(O37&lt;=40%,"Низкий",IF(O37&lt;=80%,"Средний","Высокий"))</f>
        <v>Средний</v>
      </c>
      <c r="O37" s="87">
        <f t="shared" ref="O37" si="7">O36/$E$36</f>
        <v>0.69841269841269837</v>
      </c>
      <c r="P37" s="34" t="str">
        <f t="shared" ref="P37" si="8">IF(Q37&lt;=40%,"Низкий",IF(Q37&lt;=80%,"Средний","Высокий"))</f>
        <v>Средний</v>
      </c>
      <c r="Q37" s="87">
        <f t="shared" ref="Q37" si="9">Q36/$E$36</f>
        <v>0.61904761904761907</v>
      </c>
      <c r="R37" s="34" t="str">
        <f t="shared" ref="R37" si="10">IF(S37&lt;=40%,"Низкий",IF(S37&lt;=80%,"Средний","Высокий"))</f>
        <v>Средний</v>
      </c>
      <c r="S37" s="87">
        <f t="shared" ref="S37" si="11">S36/$E$36</f>
        <v>0.76190476190476186</v>
      </c>
      <c r="T37" s="34" t="str">
        <f t="shared" ref="T37" si="12">IF(U37&lt;=40%,"Низкий",IF(U37&lt;=80%,"Средний","Высокий"))</f>
        <v>Средний</v>
      </c>
      <c r="U37" s="87">
        <f t="shared" ref="U37" si="13">U36/$E$36</f>
        <v>0.68253968253968256</v>
      </c>
      <c r="V37" s="34" t="str">
        <f t="shared" ref="V37" si="14">IF(W37&lt;=40%,"Низкий",IF(W37&lt;=80%,"Средний","Высокий"))</f>
        <v>Средний</v>
      </c>
      <c r="W37" s="87">
        <f t="shared" ref="W37" si="15">W36/$E$36</f>
        <v>0.55555555555555558</v>
      </c>
      <c r="X37" s="34" t="str">
        <f t="shared" ref="X37" si="16">IF(Y37&lt;=40%,"Низкий",IF(Y37&lt;=80%,"Средний","Высокий"))</f>
        <v>Средний</v>
      </c>
      <c r="Y37" s="87">
        <f t="shared" ref="Y37" si="17">Y36/$E$36</f>
        <v>0.76190476190476186</v>
      </c>
      <c r="Z37" s="34" t="str">
        <f t="shared" ref="Z37" si="18">IF(AA37&lt;=40%,"Низкий",IF(AA37&lt;=80%,"Средний","Высокий"))</f>
        <v>Средний</v>
      </c>
      <c r="AA37" s="87">
        <f t="shared" ref="AA37" si="19">AA36/$E$36</f>
        <v>0.79365079365079361</v>
      </c>
      <c r="AB37" s="34" t="str">
        <f t="shared" ref="AB37" si="20">IF(AC37&lt;=40%,"Низкий",IF(AC37&lt;=80%,"Средний","Высокий"))</f>
        <v>Средний</v>
      </c>
      <c r="AC37" s="87">
        <f t="shared" ref="AC37" si="21">AC36/$E$36</f>
        <v>0.76190476190476186</v>
      </c>
      <c r="AD37" s="34" t="str">
        <f t="shared" ref="AD37" si="22">IF(AE37&lt;=40%,"Низкий",IF(AE37&lt;=80%,"Средний","Высокий"))</f>
        <v>Средний</v>
      </c>
      <c r="AE37" s="87">
        <f t="shared" ref="AE37" si="23">AE36/$E$36</f>
        <v>0.76190476190476186</v>
      </c>
      <c r="AF37" s="34" t="str">
        <f t="shared" ref="AF37" si="24">IF(AG37&lt;=40%,"Низкий",IF(AG37&lt;=80%,"Средний","Высокий"))</f>
        <v>Средний</v>
      </c>
      <c r="AG37" s="87">
        <f t="shared" ref="AG37" si="25">AG36/$E$36</f>
        <v>0.60317460317460314</v>
      </c>
      <c r="AH37" s="34" t="str">
        <f t="shared" ref="AH37" si="26">IF(AI37&lt;=40%,"Низкий",IF(AI37&lt;=80%,"Средний","Высокий"))</f>
        <v>Средний</v>
      </c>
      <c r="AI37" s="87">
        <f t="shared" ref="AI37" si="27">AI36/$E$36</f>
        <v>0.50793650793650791</v>
      </c>
      <c r="AJ37" s="34" t="str">
        <f t="shared" ref="AJ37" si="28">IF(AK37&lt;=40%,"Низкий",IF(AK37&lt;=80%,"Средний","Высокий"))</f>
        <v>Средний</v>
      </c>
      <c r="AK37" s="87">
        <f t="shared" ref="AK37" si="29">AK36/$E$36</f>
        <v>0.66666666666666663</v>
      </c>
      <c r="AL37" s="34" t="str">
        <f t="shared" ref="AL37" si="30">IF(AM37&lt;=40%,"Низкий",IF(AM37&lt;=80%,"Средний","Высокий"))</f>
        <v>Средний</v>
      </c>
      <c r="AM37" s="87">
        <f t="shared" ref="AM37" si="31">AM36/$E$36</f>
        <v>0.69841269841269837</v>
      </c>
      <c r="AN37" s="34" t="str">
        <f t="shared" ref="AN37" si="32">IF(AO37&lt;=40%,"Низкий",IF(AO37&lt;=80%,"Средний","Высокий"))</f>
        <v>Средний</v>
      </c>
      <c r="AO37" s="87">
        <f t="shared" ref="AO37" si="33">AO36/$E$36</f>
        <v>0.76190476190476186</v>
      </c>
      <c r="AP37" s="34" t="str">
        <f t="shared" ref="AP37" si="34">IF(AQ37&lt;=40%,"Низкий",IF(AQ37&lt;=80%,"Средний","Высокий"))</f>
        <v>Средний</v>
      </c>
      <c r="AQ37" s="87">
        <f t="shared" ref="AQ37" si="35">AQ36/$E$36</f>
        <v>0.77777777777777779</v>
      </c>
      <c r="AR37" s="34" t="str">
        <f t="shared" ref="AR37" si="36">IF(AS37&lt;=40%,"Низкий",IF(AS37&lt;=80%,"Средний","Высокий"))</f>
        <v>Средний</v>
      </c>
      <c r="AS37" s="87">
        <f t="shared" ref="AS37" si="37">AS36/$E$36</f>
        <v>0.55555555555555558</v>
      </c>
      <c r="AT37" s="34" t="str">
        <f t="shared" ref="AT37" si="38">IF(AU37&lt;=40%,"Низкий",IF(AU37&lt;=80%,"Средний","Высокий"))</f>
        <v>Средний</v>
      </c>
      <c r="AU37" s="87">
        <f t="shared" ref="AU37" si="39">AU36/$E$36</f>
        <v>0.60317460317460314</v>
      </c>
      <c r="AV37" s="34" t="str">
        <f t="shared" ref="AV37" si="40">IF(AW37&lt;=40%,"Низкий",IF(AW37&lt;=80%,"Средний","Высокий"))</f>
        <v>Средний</v>
      </c>
      <c r="AW37" s="87">
        <f t="shared" ref="AW37" si="41">AW36/$E$36</f>
        <v>0.76190476190476186</v>
      </c>
      <c r="AX37" s="34" t="str">
        <f t="shared" ref="AX37" si="42">IF(AY37&lt;=40%,"Низкий",IF(AY37&lt;=80%,"Средний","Высокий"))</f>
        <v>Средний</v>
      </c>
      <c r="AY37" s="87">
        <f t="shared" ref="AY37" si="43">AY36/$E$36</f>
        <v>0.65079365079365081</v>
      </c>
      <c r="AZ37" s="34" t="str">
        <f t="shared" ref="AZ37" si="44">IF(BA37&lt;=40%,"Низкий",IF(BA37&lt;=80%,"Средний","Высокий"))</f>
        <v>Средний</v>
      </c>
      <c r="BA37" s="87">
        <f t="shared" ref="BA37" si="45">BA36/$E$36</f>
        <v>0.69841269841269837</v>
      </c>
      <c r="BB37" s="34" t="str">
        <f t="shared" ref="BB37" si="46">IF(BC37&lt;=40%,"Низкий",IF(BC37&lt;=80%,"Средний","Высокий"))</f>
        <v>Средний</v>
      </c>
      <c r="BC37" s="87">
        <f t="shared" ref="BC37" si="47">BC36/$E$36</f>
        <v>0.76190476190476186</v>
      </c>
      <c r="BD37" s="34" t="str">
        <f t="shared" ref="BD37" si="48">IF(BE37&lt;=40%,"Низкий",IF(BE37&lt;=80%,"Средний","Высокий"))</f>
        <v>Средний</v>
      </c>
      <c r="BE37" s="87">
        <f t="shared" ref="BE37" si="49">BE36/$E$36</f>
        <v>0.60317460317460314</v>
      </c>
      <c r="BF37" s="34" t="str">
        <f t="shared" ref="BF37" si="50">IF(BG37&lt;=40%,"Низкий",IF(BG37&lt;=80%,"Средний","Высокий"))</f>
        <v>Средний</v>
      </c>
      <c r="BG37" s="87">
        <f t="shared" ref="BG37" si="51">BG36/$E$36</f>
        <v>0.69841269841269837</v>
      </c>
      <c r="BH37" s="34" t="str">
        <f t="shared" ref="BH37" si="52">IF(BI37&lt;=40%,"Низкий",IF(BI37&lt;=80%,"Средний","Высокий"))</f>
        <v>Средний</v>
      </c>
      <c r="BI37" s="87">
        <f t="shared" ref="BI37" si="53">BI36/$E$36</f>
        <v>0.79365079365079361</v>
      </c>
      <c r="BJ37" s="34" t="str">
        <f t="shared" ref="BJ37" si="54">IF(BK37&lt;=40%,"Низкий",IF(BK37&lt;=80%,"Средний","Высокий"))</f>
        <v>Средний</v>
      </c>
      <c r="BK37" s="87">
        <f t="shared" ref="BK37" si="55">BK36/$E$36</f>
        <v>0.76190476190476186</v>
      </c>
      <c r="BL37" s="34" t="str">
        <f t="shared" ref="BL37" si="56">IF(BM37&lt;=40%,"Низкий",IF(BM37&lt;=80%,"Средний","Высокий"))</f>
        <v>Средний</v>
      </c>
      <c r="BM37" s="87">
        <f t="shared" ref="BM37" si="57">BM36/$E$36</f>
        <v>0.76190476190476186</v>
      </c>
      <c r="BN37" s="34" t="str">
        <f t="shared" ref="BN37" si="58">IF(BO37&lt;=40%,"Низкий",IF(BO37&lt;=80%,"Средний","Высокий"))</f>
        <v>Средний</v>
      </c>
      <c r="BO37" s="87">
        <f t="shared" ref="BO37" si="59">BO36/$E$36</f>
        <v>0.76190476190476186</v>
      </c>
      <c r="BP37" s="34" t="str">
        <f t="shared" ref="BP37" si="60">IF(BQ37&lt;=40%,"Низкий",IF(BQ37&lt;=80%,"Средний","Высокий"))</f>
        <v>Средний</v>
      </c>
      <c r="BQ37" s="87">
        <f t="shared" ref="BQ37" si="61">BQ36/$E$36</f>
        <v>0.63492063492063489</v>
      </c>
      <c r="BR37" s="34" t="str">
        <f t="shared" ref="BR37" si="62">IF(BS37&lt;=40%,"Низкий",IF(BS37&lt;=80%,"Средний","Высокий"))</f>
        <v>Средний</v>
      </c>
      <c r="BS37" s="87">
        <f t="shared" ref="BS37" si="63">BS36/$E$36</f>
        <v>0.76190476190476186</v>
      </c>
      <c r="BT37" s="34" t="str">
        <f t="shared" ref="BT37" si="64">IF(BU37&lt;=40%,"Низкий",IF(BU37&lt;=80%,"Средний","Высокий"))</f>
        <v>Средний</v>
      </c>
      <c r="BU37" s="87">
        <f t="shared" ref="BU37" si="65">BU36/$E$36</f>
        <v>0.77777777777777779</v>
      </c>
      <c r="BV37" s="34" t="str">
        <f t="shared" ref="BV37" si="66">IF(BW37&lt;=40%,"Низкий",IF(BW37&lt;=80%,"Средний","Высокий"))</f>
        <v>Средний</v>
      </c>
      <c r="BW37" s="92">
        <f t="shared" ref="BW37" si="67">BW36/$E$36</f>
        <v>0.77777777777777779</v>
      </c>
    </row>
  </sheetData>
  <mergeCells count="158">
    <mergeCell ref="A1:E1"/>
    <mergeCell ref="A2:A3"/>
    <mergeCell ref="B2:B3"/>
    <mergeCell ref="C2:C3"/>
    <mergeCell ref="D2:D3"/>
    <mergeCell ref="E2:E3"/>
    <mergeCell ref="F2:G2"/>
    <mergeCell ref="H2:I2"/>
    <mergeCell ref="J2:K2"/>
    <mergeCell ref="L2:M2"/>
    <mergeCell ref="N2:O2"/>
    <mergeCell ref="P2:Q2"/>
    <mergeCell ref="R2:S2"/>
    <mergeCell ref="T2:U2"/>
    <mergeCell ref="V2:W2"/>
    <mergeCell ref="X2:Y2"/>
    <mergeCell ref="Z2:AA2"/>
    <mergeCell ref="AB2:AC2"/>
    <mergeCell ref="BJ2:BK2"/>
    <mergeCell ref="BL2:BM2"/>
    <mergeCell ref="AD2:AE2"/>
    <mergeCell ref="AF2:AG2"/>
    <mergeCell ref="AH2:AI2"/>
    <mergeCell ref="AJ2:AK2"/>
    <mergeCell ref="AL2:AM2"/>
    <mergeCell ref="AN2:AO2"/>
    <mergeCell ref="AP2:AQ2"/>
    <mergeCell ref="AR2:AS2"/>
    <mergeCell ref="AT2:AU2"/>
    <mergeCell ref="BN2:BO2"/>
    <mergeCell ref="BP2:BQ2"/>
    <mergeCell ref="BR2:BS2"/>
    <mergeCell ref="BT2:BU2"/>
    <mergeCell ref="BV2:BW2"/>
    <mergeCell ref="A8:A11"/>
    <mergeCell ref="B8:B11"/>
    <mergeCell ref="C8:C11"/>
    <mergeCell ref="E8:E11"/>
    <mergeCell ref="G8:G11"/>
    <mergeCell ref="I8:I11"/>
    <mergeCell ref="K8:K11"/>
    <mergeCell ref="M8:M11"/>
    <mergeCell ref="O8:O11"/>
    <mergeCell ref="Q8:Q11"/>
    <mergeCell ref="S8:S11"/>
    <mergeCell ref="U8:U11"/>
    <mergeCell ref="AV2:AW2"/>
    <mergeCell ref="AX2:AY2"/>
    <mergeCell ref="AZ2:BA2"/>
    <mergeCell ref="BB2:BC2"/>
    <mergeCell ref="BD2:BE2"/>
    <mergeCell ref="BF2:BG2"/>
    <mergeCell ref="BH2:BI2"/>
    <mergeCell ref="BW8:BW11"/>
    <mergeCell ref="BG8:BG11"/>
    <mergeCell ref="BI8:BI11"/>
    <mergeCell ref="BK8:BK11"/>
    <mergeCell ref="BM8:BM11"/>
    <mergeCell ref="AW8:AW11"/>
    <mergeCell ref="AY8:AY11"/>
    <mergeCell ref="BA8:BA11"/>
    <mergeCell ref="BC8:BC11"/>
    <mergeCell ref="BE8:BE11"/>
    <mergeCell ref="Q12:Q15"/>
    <mergeCell ref="S12:S15"/>
    <mergeCell ref="U12:U15"/>
    <mergeCell ref="W12:W15"/>
    <mergeCell ref="Y12:Y15"/>
    <mergeCell ref="BO8:BO11"/>
    <mergeCell ref="BQ8:BQ11"/>
    <mergeCell ref="BS8:BS11"/>
    <mergeCell ref="BU8:BU11"/>
    <mergeCell ref="AO8:AO11"/>
    <mergeCell ref="AQ8:AQ11"/>
    <mergeCell ref="AS8:AS11"/>
    <mergeCell ref="AU8:AU11"/>
    <mergeCell ref="AE8:AE11"/>
    <mergeCell ref="AG8:AG11"/>
    <mergeCell ref="AI8:AI11"/>
    <mergeCell ref="AK8:AK11"/>
    <mergeCell ref="AM8:AM11"/>
    <mergeCell ref="W8:W11"/>
    <mergeCell ref="Y8:Y11"/>
    <mergeCell ref="AA8:AA11"/>
    <mergeCell ref="AC8:AC11"/>
    <mergeCell ref="A12:A15"/>
    <mergeCell ref="B12:B15"/>
    <mergeCell ref="C12:C15"/>
    <mergeCell ref="E12:E15"/>
    <mergeCell ref="G12:G15"/>
    <mergeCell ref="I12:I15"/>
    <mergeCell ref="K12:K15"/>
    <mergeCell ref="M12:M15"/>
    <mergeCell ref="O12:O15"/>
    <mergeCell ref="AU12:AU15"/>
    <mergeCell ref="AW12:AW15"/>
    <mergeCell ref="AY12:AY15"/>
    <mergeCell ref="AI12:AI15"/>
    <mergeCell ref="AK12:AK15"/>
    <mergeCell ref="AM12:AM15"/>
    <mergeCell ref="AO12:AO15"/>
    <mergeCell ref="AQ12:AQ15"/>
    <mergeCell ref="AA12:AA15"/>
    <mergeCell ref="AC12:AC15"/>
    <mergeCell ref="AE12:AE15"/>
    <mergeCell ref="AG12:AG15"/>
    <mergeCell ref="BS12:BS15"/>
    <mergeCell ref="BU12:BU15"/>
    <mergeCell ref="BW12:BW15"/>
    <mergeCell ref="A20:A23"/>
    <mergeCell ref="B20:B23"/>
    <mergeCell ref="C20:C23"/>
    <mergeCell ref="E20:E23"/>
    <mergeCell ref="G20:G23"/>
    <mergeCell ref="I20:I23"/>
    <mergeCell ref="K20:K23"/>
    <mergeCell ref="M20:M23"/>
    <mergeCell ref="O20:O23"/>
    <mergeCell ref="Q20:Q23"/>
    <mergeCell ref="S20:S23"/>
    <mergeCell ref="BK12:BK15"/>
    <mergeCell ref="BM12:BM15"/>
    <mergeCell ref="BO12:BO15"/>
    <mergeCell ref="BQ12:BQ15"/>
    <mergeCell ref="BA12:BA15"/>
    <mergeCell ref="BC12:BC15"/>
    <mergeCell ref="BE12:BE15"/>
    <mergeCell ref="BG12:BG15"/>
    <mergeCell ref="BI12:BI15"/>
    <mergeCell ref="AS12:AS15"/>
    <mergeCell ref="AE20:AE23"/>
    <mergeCell ref="AG20:AG23"/>
    <mergeCell ref="AI20:AI23"/>
    <mergeCell ref="AK20:AK23"/>
    <mergeCell ref="U20:U23"/>
    <mergeCell ref="W20:W23"/>
    <mergeCell ref="Y20:Y23"/>
    <mergeCell ref="AA20:AA23"/>
    <mergeCell ref="AC20:AC23"/>
    <mergeCell ref="AW20:AW23"/>
    <mergeCell ref="AY20:AY23"/>
    <mergeCell ref="BA20:BA23"/>
    <mergeCell ref="BC20:BC23"/>
    <mergeCell ref="AM20:AM23"/>
    <mergeCell ref="AO20:AO23"/>
    <mergeCell ref="AQ20:AQ23"/>
    <mergeCell ref="AS20:AS23"/>
    <mergeCell ref="AU20:AU23"/>
    <mergeCell ref="BW20:BW23"/>
    <mergeCell ref="BO20:BO23"/>
    <mergeCell ref="BQ20:BQ23"/>
    <mergeCell ref="BS20:BS23"/>
    <mergeCell ref="BU20:BU23"/>
    <mergeCell ref="BE20:BE23"/>
    <mergeCell ref="BG20:BG23"/>
    <mergeCell ref="BI20:BI23"/>
    <mergeCell ref="BK20:BK23"/>
    <mergeCell ref="BM20:BM23"/>
  </mergeCells>
  <conditionalFormatting sqref="F17 H17 J17 L17 N17 P17 R17 T17 V17 Z17 AB17 AD17 AF17 AH17 AJ17 AL17 AN17 AP17 AR17 AT17 AV17 AX17 AZ17 BB17 BD17 BF17 BH17 BJ17 BL17 BN17 BP17 BR17 BT17 BV17">
    <cfRule type="expression" dxfId="39" priority="12">
      <formula>LEN(TRIM(F17))=0</formula>
    </cfRule>
  </conditionalFormatting>
  <conditionalFormatting sqref="F17 H17 J17 L17 N17 P17 R17 T17 V17 Z17 AB17 AD17 AF17 AH17 AJ17 AL17 AN17 AP17 AR17 AT17 AV17 AX17 AZ17 BB17 BD17 BF17 BH17 BJ17 BL17 BN17 BP17 BR17 BT17 BV17">
    <cfRule type="cellIs" dxfId="38" priority="13" operator="greaterThan">
      <formula>1</formula>
    </cfRule>
  </conditionalFormatting>
  <conditionalFormatting sqref="F21:F22 H21:H22 J21:J22 L21:L22 N21:N22 P21:P22 R21:R22 T21:T22 V21:V22 Z21:Z22 AB21:AB22 AD21:AD22 AF21:AF22 AH21:AH22 AJ21:AJ22 AL21:AL22 AN21:AN22 AP21:AP22 AR21:AR22 AT21:AT22 AV21:AV22 AX21:AX22 AZ21:AZ22 BB21:BB22 BD21:BD22 BF21:BF22 BH21:BH22 BJ21:BJ22 BL21:BL22 BN21:BN22 BP21:BP22 BR21:BR22 BT21:BT22 BV21:BV22">
    <cfRule type="expression" dxfId="37" priority="14">
      <formula>LEN(TRIM(F21))=0</formula>
    </cfRule>
  </conditionalFormatting>
  <conditionalFormatting sqref="F5:F6 F19 F25:F28 F32 H5:H6 H19 H25:H28 H32 J5:J6 J19 J25:J28 J32 L5:L6 L19 L25:L28 L32 N5:N6 N19 N25:N28 N32 P5:P6 P19 P25:P28 P32 R5:R6 R19 R25:R28 R32 T5:T6 T19 T25:T28 T32 V5:V6 V19 V25:V28 V32 Z5:Z6 Z19 Z25:Z28 Z32 AB5:AB6 AB19 AB25:AB28 AB32 AD5:AD6 AD19 AD25:AD28 AD32 AF5:AF6 AF19 AF25:AF28 AF32 AH5:AH6 AH19 AH25:AH28 AH32 AJ5:AJ6 AJ19 AJ25:AJ28 AJ32 AL5:AL6 AL19 AL25:AL28 AL32 AN5:AN6 AN19 AN25:AN28 AN32 AP5:AP6 AP19 AP25:AP28 AP32 AR5:AR6 AR19 AR25:AR28 AR32 AT5:AT6 AT19 AT25:AT28 AT32 AV5:AV6 AV19 AV25:AV28 AV32 AX5:AX6 AX19 AX25:AX28 AX32 AZ5:AZ6 AZ19 AZ25:AZ28 AZ32 BB5:BB6 BB19 BB25:BB28 BB32 BD5:BD6 BD19 BD25:BD28 BD32 BF5:BF6 BF19 BF25:BF28 BF32 BH5:BH6 BH19 BH25:BH28 BH32 BJ5:BJ6 BJ19 BJ25:BJ28 BJ32 BL5:BL6 BL19 BL25:BL28 BL32 BN5:BN6 BN19 BN25:BN28 BN32 BP5:BP6 BP19 BP25:BP28 BP32 BR5:BR6 BR19 BR25:BR28 BR32 BT5:BT6 BT19 BT25:BT28 BT32 BV5:BV6 BV19 BV25:BV28 BV32 F11 F14:F15 H11 H14:H15 J11 J14:J15 L11 L14:L15 N11 N14:N15 P11 P14:P15 R11 R14:R15 T11 T14:T15 V11 V14:V15 Z11 Z14:Z15 AB11 AB14:AB15 AD11 AD14:AD15 AF11 AF14:AF15 AH11 AH14:AH15 AJ11 AJ14:AJ15 AL11 AL14:AL15 AN11 AN14:AN15 AP11 AP14:AP15 AR11 AR14:AR15 AT11 AT14:AT15 AV11 AV14:AV15 AX11 AX14:AX15 AZ11 AZ14:AZ15 BB11 BB14:BB15 BD11 BD14:BD15 BF11 BF14:BF15 BH11 BH14:BH15 BJ11 BJ14:BJ15 BL11 BL14:BL15 BN11 BN14:BN15 BP11 BP14:BP15 BR11 BR14:BR15 BT11 BT14:BT15 BV11 BV14:BV15 F30 H30 J30 L30 N30 P30 R30 T30 V30 Z30 AB30 AD30 AF30 AH30 AJ30 AL30 AN30 AP30 AR30 AT30 AV30 AX30 AZ30 BB30 BD30 BF30 BH30 BJ30 BL30 BN30 BP30 BR30 BT30 BV30">
    <cfRule type="expression" dxfId="36" priority="15">
      <formula>LEN(TRIM(F5))=0</formula>
    </cfRule>
  </conditionalFormatting>
  <conditionalFormatting sqref="F19 H19 J19 L19 N19 P19 R19 T19 V19 Z19 AB19 AD19 AF19 AH19 AJ19 AL19 AN19 AP19 AR19 AT19 AV19 AX19 AZ19 BB19 BD19 BF19 BH19 BJ19 BL19 BN19 BP19 BR19 BT19 BV19">
    <cfRule type="cellIs" dxfId="35" priority="19" operator="greaterThan">
      <formula>1</formula>
    </cfRule>
  </conditionalFormatting>
  <conditionalFormatting sqref="F25:F28 F32 H25:H28 H32 J25:J28 J32 L25:L28 L32 N25:N28 N32 P25:P28 P32 R25:R28 R32 T25:T28 T32 V25:V28 V32 Z25:Z28 Z32 AB25:AB28 AB32 AD25:AD28 AD32 AF25:AF28 AF32 AH25:AH28 AH32 AJ25:AJ28 AJ32 AL25:AL28 AL32 AN25:AN28 AN32 AP25:AP28 AP32 AR25:AR28 AR32 AT25:AT28 AT32 AV25:AV28 AV32 AX25:AX28 AX32 AZ25:AZ28 AZ32 BB25:BB28 BB32 BD25:BD28 BD32 BF25:BF28 BF32 BH25:BH28 BH32 BJ25:BJ28 BJ32 BL25:BL28 BL32 BN25:BN28 BN32 BP25:BP28 BP32 BR25:BR28 BR32 BT25:BT28 BT32 BV25:BV28 BV32 F30 H30 J30 L30 N30 P30 R30 T30 V30 Z30 AB30 AD30 AF30 AH30 AJ30 AL30 AN30 AP30 AR30 AT30 AV30 AX30 AZ30 BB30 BD30 BF30 BH30 BJ30 BL30 BN30 BP30 BR30 BT30 BV30">
    <cfRule type="cellIs" dxfId="34" priority="20" operator="greaterThan">
      <formula>1</formula>
    </cfRule>
  </conditionalFormatting>
  <conditionalFormatting sqref="F9:F10 F13:F14 H9:H10 H13:H14 J9:J10 J13:J14 L9:L10 L13:L14 N9:N10 N13:N14 P9:P10 P13:P14 R9:R10 R13:R14 T9:T10 T13:T14 V9:V10 V13:V14 Z9:Z10 Z13:Z14 AB9:AB10 AB13:AB14 AD9:AD10 AD13:AD14 AF9:AF10 AF13:AF14 AH9:AH10 AH13:AH14 AJ9:AJ10 AJ13:AJ14 AL9:AL10 AL13:AL14 AN9:AN10 AN13:AN14 AP9:AP10 AP13:AP14 AR9:AR10 AR13:AR14 AT9:AT10 AT13:AT14 AV9:AV10 AV13:AV14 AX9:AX10 AX13:AX14 AZ9:AZ10 AZ13:AZ14 BB9:BB10 BB13:BB14 BD9:BD10 BD13:BD14 BF9:BF10 BF13:BF14 BH9:BH10 BH13:BH14 BJ9:BJ10 BJ13:BJ14 BL9:BL10 BL13:BL14 BN9:BN10 BN13:BN14 BP9:BP10 BP13:BP14 BR9:BR10 BR13:BR14 BT9:BT10 BT13:BT14 BV9:BV10 BV13:BV14">
    <cfRule type="expression" dxfId="33" priority="21">
      <formula>LEN(TRIM(F9))=0</formula>
    </cfRule>
  </conditionalFormatting>
  <conditionalFormatting sqref="F37 H37 J37 L37 N37 P37 R37 T37 V37 X37 Z37 AB37 AD37 AF37 AH37 AJ37 AL37 AN37 AP37 AR37 AT37 AV37 AX37 AZ37 BB37 BD37 BF37 BH37 BJ37 BL37 BN37 BP37 BR37 BT37 BV37">
    <cfRule type="cellIs" dxfId="32" priority="8" operator="equal">
      <formula>"Низкий"</formula>
    </cfRule>
    <cfRule type="cellIs" dxfId="31" priority="9" operator="equal">
      <formula>"Средний"</formula>
    </cfRule>
    <cfRule type="cellIs" dxfId="30" priority="10" operator="equal">
      <formula>"Высокий"</formula>
    </cfRule>
  </conditionalFormatting>
  <conditionalFormatting sqref="X17">
    <cfRule type="expression" dxfId="13" priority="1">
      <formula>LEN(TRIM(X17))=0</formula>
    </cfRule>
  </conditionalFormatting>
  <conditionalFormatting sqref="X17">
    <cfRule type="cellIs" dxfId="11" priority="2" operator="greaterThan">
      <formula>1</formula>
    </cfRule>
  </conditionalFormatting>
  <conditionalFormatting sqref="X21:X22">
    <cfRule type="expression" dxfId="9" priority="3">
      <formula>LEN(TRIM(X21))=0</formula>
    </cfRule>
  </conditionalFormatting>
  <conditionalFormatting sqref="X5:X6 X19 X25:X28 X32 X11 X14:X15 X30">
    <cfRule type="expression" dxfId="7" priority="4">
      <formula>LEN(TRIM(X5))=0</formula>
    </cfRule>
  </conditionalFormatting>
  <conditionalFormatting sqref="X19">
    <cfRule type="cellIs" dxfId="5" priority="5" operator="greaterThan">
      <formula>1</formula>
    </cfRule>
  </conditionalFormatting>
  <conditionalFormatting sqref="X25:X28 X32 X30">
    <cfRule type="cellIs" dxfId="3" priority="6" operator="greaterThan">
      <formula>1</formula>
    </cfRule>
  </conditionalFormatting>
  <conditionalFormatting sqref="X9:X10 X13:X14">
    <cfRule type="expression" dxfId="1" priority="7">
      <formula>LEN(TRIM(X9))=0</formula>
    </cfRule>
  </conditionalFormatting>
  <printOptions horizontalCentered="1"/>
  <pageMargins left="0.70833333333333304" right="0.70833333333333304" top="0.74791666666666701" bottom="0.74791666666666701" header="0.511811023622047" footer="0.511811023622047"/>
  <pageSetup paperSize="9" scale="60" orientation="portrait" horizontalDpi="300" verticalDpi="300" r:id="rId1"/>
  <colBreaks count="9" manualBreakCount="9">
    <brk id="7" max="1048575" man="1"/>
    <brk id="15" max="1048575" man="1"/>
    <brk id="23" max="1048575" man="1"/>
    <brk id="31" max="1048575" man="1"/>
    <brk id="39" max="1048575" man="1"/>
    <brk id="47" max="1048575" man="1"/>
    <brk id="55" max="1048575" man="1"/>
    <brk id="63" max="1048575" man="1"/>
    <brk id="7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120" zoomScaleNormal="120" workbookViewId="0">
      <selection activeCell="O38" sqref="O38"/>
    </sheetView>
  </sheetViews>
  <sheetFormatPr defaultColWidth="9.140625" defaultRowHeight="11.25" x14ac:dyDescent="0.2"/>
  <cols>
    <col min="1" max="1" width="4" style="36" customWidth="1"/>
    <col min="2" max="2" width="40.5703125" style="36" customWidth="1"/>
    <col min="3" max="14" width="7.7109375" style="36" customWidth="1"/>
    <col min="15" max="15" width="12.5703125" style="36" customWidth="1"/>
    <col min="16" max="16384" width="9.140625" style="36"/>
  </cols>
  <sheetData>
    <row r="1" spans="1:15" ht="50.25" customHeight="1" x14ac:dyDescent="0.2">
      <c r="A1" s="110" t="s">
        <v>162</v>
      </c>
      <c r="B1" s="110"/>
      <c r="C1" s="110"/>
      <c r="D1" s="110"/>
      <c r="E1" s="110"/>
      <c r="F1" s="110"/>
      <c r="G1" s="110"/>
      <c r="H1" s="110"/>
      <c r="I1" s="110"/>
      <c r="J1" s="110"/>
      <c r="K1" s="110"/>
      <c r="L1" s="110"/>
      <c r="M1" s="110"/>
      <c r="N1" s="110"/>
      <c r="O1" s="110"/>
    </row>
    <row r="2" spans="1:15" x14ac:dyDescent="0.2">
      <c r="C2" s="111" t="s">
        <v>92</v>
      </c>
      <c r="D2" s="111"/>
      <c r="E2" s="111" t="s">
        <v>93</v>
      </c>
      <c r="F2" s="111"/>
      <c r="G2" s="111" t="s">
        <v>94</v>
      </c>
      <c r="H2" s="111"/>
      <c r="I2" s="111" t="s">
        <v>95</v>
      </c>
      <c r="J2" s="111"/>
      <c r="K2" s="111" t="s">
        <v>96</v>
      </c>
      <c r="L2" s="111"/>
      <c r="M2" s="111" t="s">
        <v>97</v>
      </c>
      <c r="N2" s="111"/>
      <c r="O2" s="111"/>
    </row>
    <row r="3" spans="1:15" s="38" customFormat="1" x14ac:dyDescent="0.2">
      <c r="A3" s="37" t="s">
        <v>1</v>
      </c>
      <c r="B3" s="37" t="s">
        <v>98</v>
      </c>
      <c r="C3" s="37" t="s">
        <v>99</v>
      </c>
      <c r="D3" s="37" t="s">
        <v>39</v>
      </c>
      <c r="E3" s="37" t="s">
        <v>99</v>
      </c>
      <c r="F3" s="37" t="s">
        <v>39</v>
      </c>
      <c r="G3" s="37" t="s">
        <v>99</v>
      </c>
      <c r="H3" s="37" t="s">
        <v>39</v>
      </c>
      <c r="I3" s="37" t="s">
        <v>99</v>
      </c>
      <c r="J3" s="37" t="s">
        <v>39</v>
      </c>
      <c r="K3" s="37" t="s">
        <v>99</v>
      </c>
      <c r="L3" s="37" t="s">
        <v>39</v>
      </c>
      <c r="M3" s="37" t="s">
        <v>99</v>
      </c>
      <c r="N3" s="37" t="s">
        <v>39</v>
      </c>
      <c r="O3" s="37" t="s">
        <v>100</v>
      </c>
    </row>
    <row r="4" spans="1:15" x14ac:dyDescent="0.2">
      <c r="A4" s="39">
        <v>1</v>
      </c>
      <c r="B4" s="40" t="s">
        <v>163</v>
      </c>
      <c r="C4" s="41" t="e">
        <f>#REF!</f>
        <v>#REF!</v>
      </c>
      <c r="D4" s="42" t="e">
        <f>#REF!</f>
        <v>#REF!</v>
      </c>
      <c r="E4" s="41" t="e">
        <f>#REF!</f>
        <v>#REF!</v>
      </c>
      <c r="F4" s="42" t="e">
        <f>#REF!</f>
        <v>#REF!</v>
      </c>
      <c r="G4" s="41" t="e">
        <f>#REF!</f>
        <v>#REF!</v>
      </c>
      <c r="H4" s="42" t="e">
        <f>#REF!</f>
        <v>#REF!</v>
      </c>
      <c r="I4" s="41" t="e">
        <f>#REF!</f>
        <v>#REF!</v>
      </c>
      <c r="J4" s="42" t="e">
        <f>#REF!</f>
        <v>#REF!</v>
      </c>
      <c r="K4" s="41" t="e">
        <f>#REF!</f>
        <v>#REF!</v>
      </c>
      <c r="L4" s="42" t="e">
        <f>#REF!</f>
        <v>#REF!</v>
      </c>
      <c r="M4" s="41" t="e">
        <f>#REF!</f>
        <v>#REF!</v>
      </c>
      <c r="N4" s="42" t="e">
        <f>#REF!</f>
        <v>#REF!</v>
      </c>
      <c r="O4" s="20" t="e">
        <f>#REF!</f>
        <v>#REF!</v>
      </c>
    </row>
    <row r="5" spans="1:15" x14ac:dyDescent="0.2">
      <c r="A5" s="39">
        <v>2</v>
      </c>
      <c r="B5" s="40" t="s">
        <v>164</v>
      </c>
      <c r="C5" s="41" t="e">
        <f>#REF!</f>
        <v>#REF!</v>
      </c>
      <c r="D5" s="42" t="e">
        <f>#REF!</f>
        <v>#REF!</v>
      </c>
      <c r="E5" s="41" t="e">
        <f>#REF!</f>
        <v>#REF!</v>
      </c>
      <c r="F5" s="42" t="e">
        <f>#REF!</f>
        <v>#REF!</v>
      </c>
      <c r="G5" s="41" t="e">
        <f>#REF!</f>
        <v>#REF!</v>
      </c>
      <c r="H5" s="42" t="e">
        <f>#REF!</f>
        <v>#REF!</v>
      </c>
      <c r="I5" s="41" t="e">
        <f>#REF!</f>
        <v>#REF!</v>
      </c>
      <c r="J5" s="42" t="e">
        <f>#REF!</f>
        <v>#REF!</v>
      </c>
      <c r="K5" s="41" t="e">
        <f>#REF!</f>
        <v>#REF!</v>
      </c>
      <c r="L5" s="42" t="e">
        <f>#REF!</f>
        <v>#REF!</v>
      </c>
      <c r="M5" s="41" t="e">
        <f>#REF!</f>
        <v>#REF!</v>
      </c>
      <c r="N5" s="42" t="e">
        <f>#REF!</f>
        <v>#REF!</v>
      </c>
      <c r="O5" s="20" t="e">
        <f>#REF!</f>
        <v>#REF!</v>
      </c>
    </row>
    <row r="6" spans="1:15" x14ac:dyDescent="0.2">
      <c r="A6" s="39">
        <v>3</v>
      </c>
      <c r="B6" s="40" t="s">
        <v>107</v>
      </c>
      <c r="C6" s="41" t="e">
        <f>#REF!</f>
        <v>#REF!</v>
      </c>
      <c r="D6" s="42" t="e">
        <f>#REF!</f>
        <v>#REF!</v>
      </c>
      <c r="E6" s="41" t="e">
        <f>#REF!</f>
        <v>#REF!</v>
      </c>
      <c r="F6" s="42" t="e">
        <f>#REF!</f>
        <v>#REF!</v>
      </c>
      <c r="G6" s="41" t="e">
        <f>#REF!</f>
        <v>#REF!</v>
      </c>
      <c r="H6" s="42" t="e">
        <f>#REF!</f>
        <v>#REF!</v>
      </c>
      <c r="I6" s="41" t="e">
        <f>#REF!</f>
        <v>#REF!</v>
      </c>
      <c r="J6" s="42" t="e">
        <f>#REF!</f>
        <v>#REF!</v>
      </c>
      <c r="K6" s="41" t="e">
        <f>#REF!</f>
        <v>#REF!</v>
      </c>
      <c r="L6" s="42" t="e">
        <f>#REF!</f>
        <v>#REF!</v>
      </c>
      <c r="M6" s="41" t="e">
        <f>#REF!</f>
        <v>#REF!</v>
      </c>
      <c r="N6" s="42" t="e">
        <f>#REF!</f>
        <v>#REF!</v>
      </c>
      <c r="O6" s="20" t="e">
        <f>#REF!</f>
        <v>#REF!</v>
      </c>
    </row>
    <row r="7" spans="1:15" x14ac:dyDescent="0.2">
      <c r="A7" s="39">
        <v>4</v>
      </c>
      <c r="B7" s="40" t="s">
        <v>108</v>
      </c>
      <c r="C7" s="41" t="e">
        <f>#REF!</f>
        <v>#REF!</v>
      </c>
      <c r="D7" s="42" t="e">
        <f>#REF!</f>
        <v>#REF!</v>
      </c>
      <c r="E7" s="41" t="e">
        <f>#REF!</f>
        <v>#REF!</v>
      </c>
      <c r="F7" s="42" t="e">
        <f>#REF!</f>
        <v>#REF!</v>
      </c>
      <c r="G7" s="41" t="e">
        <f>#REF!</f>
        <v>#REF!</v>
      </c>
      <c r="H7" s="42" t="e">
        <f>#REF!</f>
        <v>#REF!</v>
      </c>
      <c r="I7" s="41" t="e">
        <f>#REF!</f>
        <v>#REF!</v>
      </c>
      <c r="J7" s="42" t="e">
        <f>#REF!</f>
        <v>#REF!</v>
      </c>
      <c r="K7" s="41" t="e">
        <f>#REF!</f>
        <v>#REF!</v>
      </c>
      <c r="L7" s="42" t="e">
        <f>#REF!</f>
        <v>#REF!</v>
      </c>
      <c r="M7" s="41" t="e">
        <f>#REF!</f>
        <v>#REF!</v>
      </c>
      <c r="N7" s="42" t="e">
        <f>#REF!</f>
        <v>#REF!</v>
      </c>
      <c r="O7" s="20" t="e">
        <f>#REF!</f>
        <v>#REF!</v>
      </c>
    </row>
    <row r="8" spans="1:15" x14ac:dyDescent="0.2">
      <c r="A8" s="39">
        <v>5</v>
      </c>
      <c r="B8" s="40" t="s">
        <v>109</v>
      </c>
      <c r="C8" s="41" t="e">
        <f>#REF!</f>
        <v>#REF!</v>
      </c>
      <c r="D8" s="42" t="e">
        <f>#REF!</f>
        <v>#REF!</v>
      </c>
      <c r="E8" s="41" t="e">
        <f>#REF!</f>
        <v>#REF!</v>
      </c>
      <c r="F8" s="42" t="e">
        <f>#REF!</f>
        <v>#REF!</v>
      </c>
      <c r="G8" s="41" t="e">
        <f>#REF!</f>
        <v>#REF!</v>
      </c>
      <c r="H8" s="42" t="e">
        <f>#REF!</f>
        <v>#REF!</v>
      </c>
      <c r="I8" s="41" t="e">
        <f>#REF!</f>
        <v>#REF!</v>
      </c>
      <c r="J8" s="42" t="e">
        <f>#REF!</f>
        <v>#REF!</v>
      </c>
      <c r="K8" s="41" t="e">
        <f>#REF!</f>
        <v>#REF!</v>
      </c>
      <c r="L8" s="42" t="e">
        <f>#REF!</f>
        <v>#REF!</v>
      </c>
      <c r="M8" s="41" t="e">
        <f>#REF!</f>
        <v>#REF!</v>
      </c>
      <c r="N8" s="42" t="e">
        <f>#REF!</f>
        <v>#REF!</v>
      </c>
      <c r="O8" s="20" t="e">
        <f>#REF!</f>
        <v>#REF!</v>
      </c>
    </row>
    <row r="9" spans="1:15" x14ac:dyDescent="0.2">
      <c r="A9" s="39">
        <v>6</v>
      </c>
      <c r="B9" s="40" t="s">
        <v>110</v>
      </c>
      <c r="C9" s="41" t="e">
        <f>#REF!</f>
        <v>#REF!</v>
      </c>
      <c r="D9" s="42" t="e">
        <f>#REF!</f>
        <v>#REF!</v>
      </c>
      <c r="E9" s="41" t="e">
        <f>#REF!</f>
        <v>#REF!</v>
      </c>
      <c r="F9" s="42" t="e">
        <f>#REF!</f>
        <v>#REF!</v>
      </c>
      <c r="G9" s="41" t="e">
        <f>#REF!</f>
        <v>#REF!</v>
      </c>
      <c r="H9" s="42" t="e">
        <f>#REF!</f>
        <v>#REF!</v>
      </c>
      <c r="I9" s="41" t="e">
        <f>#REF!</f>
        <v>#REF!</v>
      </c>
      <c r="J9" s="42" t="e">
        <f>#REF!</f>
        <v>#REF!</v>
      </c>
      <c r="K9" s="41" t="e">
        <f>#REF!</f>
        <v>#REF!</v>
      </c>
      <c r="L9" s="42" t="e">
        <f>#REF!</f>
        <v>#REF!</v>
      </c>
      <c r="M9" s="41" t="e">
        <f>#REF!</f>
        <v>#REF!</v>
      </c>
      <c r="N9" s="42" t="e">
        <f>#REF!</f>
        <v>#REF!</v>
      </c>
      <c r="O9" s="20" t="e">
        <f>#REF!</f>
        <v>#REF!</v>
      </c>
    </row>
    <row r="10" spans="1:15" x14ac:dyDescent="0.2">
      <c r="A10" s="39">
        <v>7</v>
      </c>
      <c r="B10" s="40" t="s">
        <v>111</v>
      </c>
      <c r="C10" s="41" t="e">
        <f>#REF!</f>
        <v>#REF!</v>
      </c>
      <c r="D10" s="42" t="e">
        <f>#REF!</f>
        <v>#REF!</v>
      </c>
      <c r="E10" s="41" t="e">
        <f>#REF!</f>
        <v>#REF!</v>
      </c>
      <c r="F10" s="42" t="e">
        <f>#REF!</f>
        <v>#REF!</v>
      </c>
      <c r="G10" s="41" t="e">
        <f>#REF!</f>
        <v>#REF!</v>
      </c>
      <c r="H10" s="42" t="e">
        <f>#REF!</f>
        <v>#REF!</v>
      </c>
      <c r="I10" s="41" t="e">
        <f>#REF!</f>
        <v>#REF!</v>
      </c>
      <c r="J10" s="42" t="e">
        <f>#REF!</f>
        <v>#REF!</v>
      </c>
      <c r="K10" s="41" t="e">
        <f>#REF!</f>
        <v>#REF!</v>
      </c>
      <c r="L10" s="42" t="e">
        <f>#REF!</f>
        <v>#REF!</v>
      </c>
      <c r="M10" s="41" t="e">
        <f>#REF!</f>
        <v>#REF!</v>
      </c>
      <c r="N10" s="42" t="e">
        <f>#REF!</f>
        <v>#REF!</v>
      </c>
      <c r="O10" s="20" t="e">
        <f>#REF!</f>
        <v>#REF!</v>
      </c>
    </row>
    <row r="11" spans="1:15" x14ac:dyDescent="0.2">
      <c r="A11" s="39">
        <v>8</v>
      </c>
      <c r="B11" s="40" t="s">
        <v>112</v>
      </c>
      <c r="C11" s="41" t="e">
        <f>#REF!</f>
        <v>#REF!</v>
      </c>
      <c r="D11" s="42" t="e">
        <f>#REF!</f>
        <v>#REF!</v>
      </c>
      <c r="E11" s="41" t="e">
        <f>#REF!</f>
        <v>#REF!</v>
      </c>
      <c r="F11" s="42" t="e">
        <f>#REF!</f>
        <v>#REF!</v>
      </c>
      <c r="G11" s="41" t="e">
        <f>#REF!</f>
        <v>#REF!</v>
      </c>
      <c r="H11" s="42" t="e">
        <f>#REF!</f>
        <v>#REF!</v>
      </c>
      <c r="I11" s="41" t="e">
        <f>#REF!</f>
        <v>#REF!</v>
      </c>
      <c r="J11" s="42" t="e">
        <f>#REF!</f>
        <v>#REF!</v>
      </c>
      <c r="K11" s="41" t="e">
        <f>#REF!</f>
        <v>#REF!</v>
      </c>
      <c r="L11" s="42" t="e">
        <f>#REF!</f>
        <v>#REF!</v>
      </c>
      <c r="M11" s="41" t="e">
        <f>#REF!</f>
        <v>#REF!</v>
      </c>
      <c r="N11" s="42" t="e">
        <f>#REF!</f>
        <v>#REF!</v>
      </c>
      <c r="O11" s="20" t="e">
        <f>#REF!</f>
        <v>#REF!</v>
      </c>
    </row>
    <row r="12" spans="1:15" x14ac:dyDescent="0.2">
      <c r="A12" s="39">
        <v>9</v>
      </c>
      <c r="B12" s="40" t="s">
        <v>113</v>
      </c>
      <c r="C12" s="41" t="e">
        <f>#REF!</f>
        <v>#REF!</v>
      </c>
      <c r="D12" s="42" t="e">
        <f>#REF!</f>
        <v>#REF!</v>
      </c>
      <c r="E12" s="41" t="e">
        <f>#REF!</f>
        <v>#REF!</v>
      </c>
      <c r="F12" s="42" t="e">
        <f>#REF!</f>
        <v>#REF!</v>
      </c>
      <c r="G12" s="41" t="e">
        <f>#REF!</f>
        <v>#REF!</v>
      </c>
      <c r="H12" s="42" t="e">
        <f>#REF!</f>
        <v>#REF!</v>
      </c>
      <c r="I12" s="41" t="e">
        <f>#REF!</f>
        <v>#REF!</v>
      </c>
      <c r="J12" s="42" t="e">
        <f>#REF!</f>
        <v>#REF!</v>
      </c>
      <c r="K12" s="41" t="e">
        <f>#REF!</f>
        <v>#REF!</v>
      </c>
      <c r="L12" s="42" t="e">
        <f>#REF!</f>
        <v>#REF!</v>
      </c>
      <c r="M12" s="41" t="e">
        <f>#REF!</f>
        <v>#REF!</v>
      </c>
      <c r="N12" s="42" t="e">
        <f>#REF!</f>
        <v>#REF!</v>
      </c>
      <c r="O12" s="20" t="e">
        <f>#REF!</f>
        <v>#REF!</v>
      </c>
    </row>
    <row r="13" spans="1:15" x14ac:dyDescent="0.2">
      <c r="A13" s="39">
        <v>10</v>
      </c>
      <c r="B13" s="40" t="s">
        <v>114</v>
      </c>
      <c r="C13" s="41" t="e">
        <f>#REF!</f>
        <v>#REF!</v>
      </c>
      <c r="D13" s="42" t="e">
        <f>#REF!</f>
        <v>#REF!</v>
      </c>
      <c r="E13" s="41" t="e">
        <f>#REF!</f>
        <v>#REF!</v>
      </c>
      <c r="F13" s="42" t="e">
        <f>#REF!</f>
        <v>#REF!</v>
      </c>
      <c r="G13" s="41" t="e">
        <f>#REF!</f>
        <v>#REF!</v>
      </c>
      <c r="H13" s="42" t="e">
        <f>#REF!</f>
        <v>#REF!</v>
      </c>
      <c r="I13" s="41" t="e">
        <f>#REF!</f>
        <v>#REF!</v>
      </c>
      <c r="J13" s="42" t="e">
        <f>#REF!</f>
        <v>#REF!</v>
      </c>
      <c r="K13" s="41" t="e">
        <f>#REF!</f>
        <v>#REF!</v>
      </c>
      <c r="L13" s="42" t="e">
        <f>#REF!</f>
        <v>#REF!</v>
      </c>
      <c r="M13" s="41" t="e">
        <f>#REF!</f>
        <v>#REF!</v>
      </c>
      <c r="N13" s="42" t="e">
        <f>#REF!</f>
        <v>#REF!</v>
      </c>
      <c r="O13" s="20" t="e">
        <f>#REF!</f>
        <v>#REF!</v>
      </c>
    </row>
    <row r="14" spans="1:15" x14ac:dyDescent="0.2">
      <c r="A14" s="39">
        <v>11</v>
      </c>
      <c r="B14" s="40" t="s">
        <v>115</v>
      </c>
      <c r="C14" s="41" t="e">
        <f>#REF!</f>
        <v>#REF!</v>
      </c>
      <c r="D14" s="42" t="e">
        <f>#REF!</f>
        <v>#REF!</v>
      </c>
      <c r="E14" s="41" t="e">
        <f>#REF!</f>
        <v>#REF!</v>
      </c>
      <c r="F14" s="42" t="e">
        <f>#REF!</f>
        <v>#REF!</v>
      </c>
      <c r="G14" s="41" t="e">
        <f>#REF!</f>
        <v>#REF!</v>
      </c>
      <c r="H14" s="42" t="e">
        <f>#REF!</f>
        <v>#REF!</v>
      </c>
      <c r="I14" s="41" t="e">
        <f>#REF!</f>
        <v>#REF!</v>
      </c>
      <c r="J14" s="42" t="e">
        <f>#REF!</f>
        <v>#REF!</v>
      </c>
      <c r="K14" s="41" t="e">
        <f>#REF!</f>
        <v>#REF!</v>
      </c>
      <c r="L14" s="42" t="e">
        <f>#REF!</f>
        <v>#REF!</v>
      </c>
      <c r="M14" s="41" t="e">
        <f>#REF!</f>
        <v>#REF!</v>
      </c>
      <c r="N14" s="42" t="e">
        <f>#REF!</f>
        <v>#REF!</v>
      </c>
      <c r="O14" s="20" t="e">
        <f>#REF!</f>
        <v>#REF!</v>
      </c>
    </row>
    <row r="15" spans="1:15" x14ac:dyDescent="0.2">
      <c r="A15" s="39">
        <v>12</v>
      </c>
      <c r="B15" s="40" t="s">
        <v>116</v>
      </c>
      <c r="C15" s="41" t="e">
        <f>#REF!</f>
        <v>#REF!</v>
      </c>
      <c r="D15" s="42" t="e">
        <f>#REF!</f>
        <v>#REF!</v>
      </c>
      <c r="E15" s="41" t="e">
        <f>#REF!</f>
        <v>#REF!</v>
      </c>
      <c r="F15" s="42" t="e">
        <f>#REF!</f>
        <v>#REF!</v>
      </c>
      <c r="G15" s="41" t="e">
        <f>#REF!</f>
        <v>#REF!</v>
      </c>
      <c r="H15" s="42" t="e">
        <f>#REF!</f>
        <v>#REF!</v>
      </c>
      <c r="I15" s="41" t="e">
        <f>#REF!</f>
        <v>#REF!</v>
      </c>
      <c r="J15" s="42" t="e">
        <f>#REF!</f>
        <v>#REF!</v>
      </c>
      <c r="K15" s="41" t="e">
        <f>#REF!</f>
        <v>#REF!</v>
      </c>
      <c r="L15" s="42" t="e">
        <f>#REF!</f>
        <v>#REF!</v>
      </c>
      <c r="M15" s="41" t="e">
        <f>#REF!</f>
        <v>#REF!</v>
      </c>
      <c r="N15" s="42" t="e">
        <f>#REF!</f>
        <v>#REF!</v>
      </c>
      <c r="O15" s="20" t="e">
        <f>#REF!</f>
        <v>#REF!</v>
      </c>
    </row>
    <row r="16" spans="1:15" x14ac:dyDescent="0.2">
      <c r="A16" s="39">
        <v>13</v>
      </c>
      <c r="B16" s="40" t="s">
        <v>117</v>
      </c>
      <c r="C16" s="41" t="e">
        <f>#REF!</f>
        <v>#REF!</v>
      </c>
      <c r="D16" s="42" t="e">
        <f>#REF!</f>
        <v>#REF!</v>
      </c>
      <c r="E16" s="41" t="e">
        <f>#REF!</f>
        <v>#REF!</v>
      </c>
      <c r="F16" s="42" t="e">
        <f>#REF!</f>
        <v>#REF!</v>
      </c>
      <c r="G16" s="41" t="e">
        <f>#REF!</f>
        <v>#REF!</v>
      </c>
      <c r="H16" s="42" t="e">
        <f>#REF!</f>
        <v>#REF!</v>
      </c>
      <c r="I16" s="41" t="e">
        <f>#REF!</f>
        <v>#REF!</v>
      </c>
      <c r="J16" s="42" t="e">
        <f>#REF!</f>
        <v>#REF!</v>
      </c>
      <c r="K16" s="41" t="e">
        <f>#REF!</f>
        <v>#REF!</v>
      </c>
      <c r="L16" s="42" t="e">
        <f>#REF!</f>
        <v>#REF!</v>
      </c>
      <c r="M16" s="41" t="e">
        <f>#REF!</f>
        <v>#REF!</v>
      </c>
      <c r="N16" s="42" t="e">
        <f>#REF!</f>
        <v>#REF!</v>
      </c>
      <c r="O16" s="20" t="e">
        <f>#REF!</f>
        <v>#REF!</v>
      </c>
    </row>
    <row r="17" spans="1:15" x14ac:dyDescent="0.2">
      <c r="A17" s="39">
        <v>14</v>
      </c>
      <c r="B17" s="40" t="s">
        <v>118</v>
      </c>
      <c r="C17" s="41" t="e">
        <f>#REF!</f>
        <v>#REF!</v>
      </c>
      <c r="D17" s="42" t="e">
        <f>#REF!</f>
        <v>#REF!</v>
      </c>
      <c r="E17" s="41" t="e">
        <f>#REF!</f>
        <v>#REF!</v>
      </c>
      <c r="F17" s="42" t="e">
        <f>#REF!</f>
        <v>#REF!</v>
      </c>
      <c r="G17" s="41" t="e">
        <f>#REF!</f>
        <v>#REF!</v>
      </c>
      <c r="H17" s="42" t="e">
        <f>#REF!</f>
        <v>#REF!</v>
      </c>
      <c r="I17" s="41" t="e">
        <f>#REF!</f>
        <v>#REF!</v>
      </c>
      <c r="J17" s="42" t="e">
        <f>#REF!</f>
        <v>#REF!</v>
      </c>
      <c r="K17" s="41" t="e">
        <f>#REF!</f>
        <v>#REF!</v>
      </c>
      <c r="L17" s="42" t="e">
        <f>#REF!</f>
        <v>#REF!</v>
      </c>
      <c r="M17" s="41" t="e">
        <f>#REF!</f>
        <v>#REF!</v>
      </c>
      <c r="N17" s="42" t="e">
        <f>#REF!</f>
        <v>#REF!</v>
      </c>
      <c r="O17" s="20" t="e">
        <f>#REF!</f>
        <v>#REF!</v>
      </c>
    </row>
    <row r="18" spans="1:15" x14ac:dyDescent="0.2">
      <c r="A18" s="39">
        <v>15</v>
      </c>
      <c r="B18" s="40" t="s">
        <v>119</v>
      </c>
      <c r="C18" s="41" t="e">
        <f>#REF!</f>
        <v>#REF!</v>
      </c>
      <c r="D18" s="42" t="e">
        <f>#REF!</f>
        <v>#REF!</v>
      </c>
      <c r="E18" s="41" t="e">
        <f>#REF!</f>
        <v>#REF!</v>
      </c>
      <c r="F18" s="42" t="e">
        <f>#REF!</f>
        <v>#REF!</v>
      </c>
      <c r="G18" s="41" t="e">
        <f>#REF!</f>
        <v>#REF!</v>
      </c>
      <c r="H18" s="42" t="e">
        <f>#REF!</f>
        <v>#REF!</v>
      </c>
      <c r="I18" s="41" t="e">
        <f>#REF!</f>
        <v>#REF!</v>
      </c>
      <c r="J18" s="42" t="e">
        <f>#REF!</f>
        <v>#REF!</v>
      </c>
      <c r="K18" s="41" t="e">
        <f>#REF!</f>
        <v>#REF!</v>
      </c>
      <c r="L18" s="42" t="e">
        <f>#REF!</f>
        <v>#REF!</v>
      </c>
      <c r="M18" s="41" t="e">
        <f>#REF!</f>
        <v>#REF!</v>
      </c>
      <c r="N18" s="42" t="e">
        <f>#REF!</f>
        <v>#REF!</v>
      </c>
      <c r="O18" s="20" t="e">
        <f>#REF!</f>
        <v>#REF!</v>
      </c>
    </row>
    <row r="19" spans="1:15" x14ac:dyDescent="0.2">
      <c r="A19" s="39">
        <v>16</v>
      </c>
      <c r="B19" s="40" t="s">
        <v>120</v>
      </c>
      <c r="C19" s="41" t="e">
        <f>#REF!</f>
        <v>#REF!</v>
      </c>
      <c r="D19" s="42" t="e">
        <f>#REF!</f>
        <v>#REF!</v>
      </c>
      <c r="E19" s="41" t="e">
        <f>#REF!</f>
        <v>#REF!</v>
      </c>
      <c r="F19" s="42" t="e">
        <f>#REF!</f>
        <v>#REF!</v>
      </c>
      <c r="G19" s="41" t="e">
        <f>#REF!</f>
        <v>#REF!</v>
      </c>
      <c r="H19" s="42" t="e">
        <f>#REF!</f>
        <v>#REF!</v>
      </c>
      <c r="I19" s="41" t="e">
        <f>#REF!</f>
        <v>#REF!</v>
      </c>
      <c r="J19" s="42" t="e">
        <f>#REF!</f>
        <v>#REF!</v>
      </c>
      <c r="K19" s="41" t="e">
        <f>#REF!</f>
        <v>#REF!</v>
      </c>
      <c r="L19" s="42" t="e">
        <f>#REF!</f>
        <v>#REF!</v>
      </c>
      <c r="M19" s="41" t="e">
        <f>#REF!</f>
        <v>#REF!</v>
      </c>
      <c r="N19" s="42" t="e">
        <f>#REF!</f>
        <v>#REF!</v>
      </c>
      <c r="O19" s="20" t="e">
        <f>#REF!</f>
        <v>#REF!</v>
      </c>
    </row>
    <row r="20" spans="1:15" x14ac:dyDescent="0.2">
      <c r="A20" s="39">
        <v>17</v>
      </c>
      <c r="B20" s="40" t="s">
        <v>121</v>
      </c>
      <c r="C20" s="41" t="e">
        <f>#REF!</f>
        <v>#REF!</v>
      </c>
      <c r="D20" s="42" t="e">
        <f>#REF!</f>
        <v>#REF!</v>
      </c>
      <c r="E20" s="41" t="e">
        <f>#REF!</f>
        <v>#REF!</v>
      </c>
      <c r="F20" s="42" t="e">
        <f>#REF!</f>
        <v>#REF!</v>
      </c>
      <c r="G20" s="41" t="e">
        <f>#REF!</f>
        <v>#REF!</v>
      </c>
      <c r="H20" s="42" t="e">
        <f>#REF!</f>
        <v>#REF!</v>
      </c>
      <c r="I20" s="41" t="e">
        <f>#REF!</f>
        <v>#REF!</v>
      </c>
      <c r="J20" s="42" t="e">
        <f>#REF!</f>
        <v>#REF!</v>
      </c>
      <c r="K20" s="41" t="e">
        <f>#REF!</f>
        <v>#REF!</v>
      </c>
      <c r="L20" s="42" t="e">
        <f>#REF!</f>
        <v>#REF!</v>
      </c>
      <c r="M20" s="41" t="e">
        <f>#REF!</f>
        <v>#REF!</v>
      </c>
      <c r="N20" s="42" t="e">
        <f>#REF!</f>
        <v>#REF!</v>
      </c>
      <c r="O20" s="20" t="e">
        <f>#REF!</f>
        <v>#REF!</v>
      </c>
    </row>
    <row r="21" spans="1:15" x14ac:dyDescent="0.2">
      <c r="A21" s="39">
        <v>18</v>
      </c>
      <c r="B21" s="40" t="s">
        <v>122</v>
      </c>
      <c r="C21" s="41" t="e">
        <f>#REF!</f>
        <v>#REF!</v>
      </c>
      <c r="D21" s="42" t="e">
        <f>#REF!</f>
        <v>#REF!</v>
      </c>
      <c r="E21" s="41" t="e">
        <f>#REF!</f>
        <v>#REF!</v>
      </c>
      <c r="F21" s="42" t="e">
        <f>#REF!</f>
        <v>#REF!</v>
      </c>
      <c r="G21" s="41" t="e">
        <f>#REF!</f>
        <v>#REF!</v>
      </c>
      <c r="H21" s="42" t="e">
        <f>#REF!</f>
        <v>#REF!</v>
      </c>
      <c r="I21" s="41" t="e">
        <f>#REF!</f>
        <v>#REF!</v>
      </c>
      <c r="J21" s="42" t="e">
        <f>#REF!</f>
        <v>#REF!</v>
      </c>
      <c r="K21" s="41" t="e">
        <f>#REF!</f>
        <v>#REF!</v>
      </c>
      <c r="L21" s="42" t="e">
        <f>#REF!</f>
        <v>#REF!</v>
      </c>
      <c r="M21" s="41" t="e">
        <f>#REF!</f>
        <v>#REF!</v>
      </c>
      <c r="N21" s="42" t="e">
        <f>#REF!</f>
        <v>#REF!</v>
      </c>
      <c r="O21" s="20" t="e">
        <f>#REF!</f>
        <v>#REF!</v>
      </c>
    </row>
    <row r="22" spans="1:15" x14ac:dyDescent="0.2">
      <c r="A22" s="39">
        <v>19</v>
      </c>
      <c r="B22" s="40" t="s">
        <v>123</v>
      </c>
      <c r="C22" s="41" t="e">
        <f>#REF!</f>
        <v>#REF!</v>
      </c>
      <c r="D22" s="42" t="e">
        <f>#REF!</f>
        <v>#REF!</v>
      </c>
      <c r="E22" s="41" t="e">
        <f>#REF!</f>
        <v>#REF!</v>
      </c>
      <c r="F22" s="42" t="e">
        <f>#REF!</f>
        <v>#REF!</v>
      </c>
      <c r="G22" s="41" t="e">
        <f>#REF!</f>
        <v>#REF!</v>
      </c>
      <c r="H22" s="42" t="e">
        <f>#REF!</f>
        <v>#REF!</v>
      </c>
      <c r="I22" s="41" t="e">
        <f>#REF!</f>
        <v>#REF!</v>
      </c>
      <c r="J22" s="42" t="e">
        <f>#REF!</f>
        <v>#REF!</v>
      </c>
      <c r="K22" s="41" t="e">
        <f>#REF!</f>
        <v>#REF!</v>
      </c>
      <c r="L22" s="42" t="e">
        <f>#REF!</f>
        <v>#REF!</v>
      </c>
      <c r="M22" s="41" t="e">
        <f>#REF!</f>
        <v>#REF!</v>
      </c>
      <c r="N22" s="42" t="e">
        <f>#REF!</f>
        <v>#REF!</v>
      </c>
      <c r="O22" s="20" t="e">
        <f>#REF!</f>
        <v>#REF!</v>
      </c>
    </row>
    <row r="23" spans="1:15" x14ac:dyDescent="0.2">
      <c r="A23" s="39">
        <v>20</v>
      </c>
      <c r="B23" s="40" t="s">
        <v>124</v>
      </c>
      <c r="C23" s="41" t="e">
        <f>#REF!</f>
        <v>#REF!</v>
      </c>
      <c r="D23" s="42" t="e">
        <f>#REF!</f>
        <v>#REF!</v>
      </c>
      <c r="E23" s="41" t="e">
        <f>#REF!</f>
        <v>#REF!</v>
      </c>
      <c r="F23" s="42" t="e">
        <f>#REF!</f>
        <v>#REF!</v>
      </c>
      <c r="G23" s="41" t="e">
        <f>#REF!</f>
        <v>#REF!</v>
      </c>
      <c r="H23" s="42" t="e">
        <f>#REF!</f>
        <v>#REF!</v>
      </c>
      <c r="I23" s="41" t="e">
        <f>#REF!</f>
        <v>#REF!</v>
      </c>
      <c r="J23" s="42" t="e">
        <f>#REF!</f>
        <v>#REF!</v>
      </c>
      <c r="K23" s="41" t="e">
        <f>#REF!</f>
        <v>#REF!</v>
      </c>
      <c r="L23" s="42" t="e">
        <f>#REF!</f>
        <v>#REF!</v>
      </c>
      <c r="M23" s="41" t="e">
        <f>#REF!</f>
        <v>#REF!</v>
      </c>
      <c r="N23" s="42" t="e">
        <f>#REF!</f>
        <v>#REF!</v>
      </c>
      <c r="O23" s="20" t="e">
        <f>#REF!</f>
        <v>#REF!</v>
      </c>
    </row>
    <row r="24" spans="1:15" x14ac:dyDescent="0.2">
      <c r="A24" s="39">
        <v>21</v>
      </c>
      <c r="B24" s="40" t="s">
        <v>125</v>
      </c>
      <c r="C24" s="41" t="e">
        <f>#REF!</f>
        <v>#REF!</v>
      </c>
      <c r="D24" s="42" t="e">
        <f>#REF!</f>
        <v>#REF!</v>
      </c>
      <c r="E24" s="41" t="e">
        <f>#REF!</f>
        <v>#REF!</v>
      </c>
      <c r="F24" s="42" t="e">
        <f>#REF!</f>
        <v>#REF!</v>
      </c>
      <c r="G24" s="41" t="e">
        <f>#REF!</f>
        <v>#REF!</v>
      </c>
      <c r="H24" s="42" t="e">
        <f>#REF!</f>
        <v>#REF!</v>
      </c>
      <c r="I24" s="41" t="e">
        <f>#REF!</f>
        <v>#REF!</v>
      </c>
      <c r="J24" s="42" t="e">
        <f>#REF!</f>
        <v>#REF!</v>
      </c>
      <c r="K24" s="41" t="e">
        <f>#REF!</f>
        <v>#REF!</v>
      </c>
      <c r="L24" s="42" t="e">
        <f>#REF!</f>
        <v>#REF!</v>
      </c>
      <c r="M24" s="41" t="e">
        <f>#REF!</f>
        <v>#REF!</v>
      </c>
      <c r="N24" s="42" t="e">
        <f>#REF!</f>
        <v>#REF!</v>
      </c>
      <c r="O24" s="20" t="e">
        <f>#REF!</f>
        <v>#REF!</v>
      </c>
    </row>
    <row r="25" spans="1:15" x14ac:dyDescent="0.2">
      <c r="A25" s="39">
        <v>22</v>
      </c>
      <c r="B25" s="40" t="s">
        <v>126</v>
      </c>
      <c r="C25" s="41" t="e">
        <f>#REF!</f>
        <v>#REF!</v>
      </c>
      <c r="D25" s="42" t="e">
        <f>#REF!</f>
        <v>#REF!</v>
      </c>
      <c r="E25" s="41" t="e">
        <f>#REF!</f>
        <v>#REF!</v>
      </c>
      <c r="F25" s="42" t="e">
        <f>#REF!</f>
        <v>#REF!</v>
      </c>
      <c r="G25" s="41" t="e">
        <f>#REF!</f>
        <v>#REF!</v>
      </c>
      <c r="H25" s="42" t="e">
        <f>#REF!</f>
        <v>#REF!</v>
      </c>
      <c r="I25" s="41" t="e">
        <f>#REF!</f>
        <v>#REF!</v>
      </c>
      <c r="J25" s="42" t="e">
        <f>#REF!</f>
        <v>#REF!</v>
      </c>
      <c r="K25" s="41" t="e">
        <f>#REF!</f>
        <v>#REF!</v>
      </c>
      <c r="L25" s="42" t="e">
        <f>#REF!</f>
        <v>#REF!</v>
      </c>
      <c r="M25" s="41" t="e">
        <f>#REF!</f>
        <v>#REF!</v>
      </c>
      <c r="N25" s="42" t="e">
        <f>#REF!</f>
        <v>#REF!</v>
      </c>
      <c r="O25" s="20" t="e">
        <f>#REF!</f>
        <v>#REF!</v>
      </c>
    </row>
    <row r="26" spans="1:15" x14ac:dyDescent="0.2">
      <c r="A26" s="39">
        <v>23</v>
      </c>
      <c r="B26" s="40" t="s">
        <v>127</v>
      </c>
      <c r="C26" s="41" t="e">
        <f>#REF!</f>
        <v>#REF!</v>
      </c>
      <c r="D26" s="42" t="e">
        <f>#REF!</f>
        <v>#REF!</v>
      </c>
      <c r="E26" s="41" t="e">
        <f>#REF!</f>
        <v>#REF!</v>
      </c>
      <c r="F26" s="42" t="e">
        <f>#REF!</f>
        <v>#REF!</v>
      </c>
      <c r="G26" s="41" t="e">
        <f>#REF!</f>
        <v>#REF!</v>
      </c>
      <c r="H26" s="42" t="e">
        <f>#REF!</f>
        <v>#REF!</v>
      </c>
      <c r="I26" s="41" t="e">
        <f>#REF!</f>
        <v>#REF!</v>
      </c>
      <c r="J26" s="42" t="e">
        <f>#REF!</f>
        <v>#REF!</v>
      </c>
      <c r="K26" s="41" t="e">
        <f>#REF!</f>
        <v>#REF!</v>
      </c>
      <c r="L26" s="42" t="e">
        <f>#REF!</f>
        <v>#REF!</v>
      </c>
      <c r="M26" s="41" t="e">
        <f>#REF!</f>
        <v>#REF!</v>
      </c>
      <c r="N26" s="42" t="e">
        <f>#REF!</f>
        <v>#REF!</v>
      </c>
      <c r="O26" s="20" t="e">
        <f>#REF!</f>
        <v>#REF!</v>
      </c>
    </row>
    <row r="27" spans="1:15" x14ac:dyDescent="0.2">
      <c r="A27" s="39">
        <v>24</v>
      </c>
      <c r="B27" s="40" t="s">
        <v>128</v>
      </c>
      <c r="C27" s="41" t="e">
        <f>#REF!</f>
        <v>#REF!</v>
      </c>
      <c r="D27" s="42" t="e">
        <f>#REF!</f>
        <v>#REF!</v>
      </c>
      <c r="E27" s="41" t="e">
        <f>#REF!</f>
        <v>#REF!</v>
      </c>
      <c r="F27" s="42" t="e">
        <f>#REF!</f>
        <v>#REF!</v>
      </c>
      <c r="G27" s="41" t="e">
        <f>#REF!</f>
        <v>#REF!</v>
      </c>
      <c r="H27" s="42" t="e">
        <f>#REF!</f>
        <v>#REF!</v>
      </c>
      <c r="I27" s="41" t="e">
        <f>#REF!</f>
        <v>#REF!</v>
      </c>
      <c r="J27" s="42" t="e">
        <f>#REF!</f>
        <v>#REF!</v>
      </c>
      <c r="K27" s="41" t="e">
        <f>#REF!</f>
        <v>#REF!</v>
      </c>
      <c r="L27" s="42" t="e">
        <f>#REF!</f>
        <v>#REF!</v>
      </c>
      <c r="M27" s="41" t="e">
        <f>#REF!</f>
        <v>#REF!</v>
      </c>
      <c r="N27" s="42" t="e">
        <f>#REF!</f>
        <v>#REF!</v>
      </c>
      <c r="O27" s="20" t="e">
        <f>#REF!</f>
        <v>#REF!</v>
      </c>
    </row>
    <row r="28" spans="1:15" x14ac:dyDescent="0.2">
      <c r="A28" s="39">
        <v>25</v>
      </c>
      <c r="B28" s="40" t="s">
        <v>129</v>
      </c>
      <c r="C28" s="41" t="e">
        <f>#REF!</f>
        <v>#REF!</v>
      </c>
      <c r="D28" s="42" t="e">
        <f>#REF!</f>
        <v>#REF!</v>
      </c>
      <c r="E28" s="41" t="e">
        <f>#REF!</f>
        <v>#REF!</v>
      </c>
      <c r="F28" s="42" t="e">
        <f>#REF!</f>
        <v>#REF!</v>
      </c>
      <c r="G28" s="41" t="e">
        <f>#REF!</f>
        <v>#REF!</v>
      </c>
      <c r="H28" s="42" t="e">
        <f>#REF!</f>
        <v>#REF!</v>
      </c>
      <c r="I28" s="41" t="e">
        <f>#REF!</f>
        <v>#REF!</v>
      </c>
      <c r="J28" s="42" t="e">
        <f>#REF!</f>
        <v>#REF!</v>
      </c>
      <c r="K28" s="41" t="e">
        <f>#REF!</f>
        <v>#REF!</v>
      </c>
      <c r="L28" s="42" t="e">
        <f>#REF!</f>
        <v>#REF!</v>
      </c>
      <c r="M28" s="41" t="e">
        <f>#REF!</f>
        <v>#REF!</v>
      </c>
      <c r="N28" s="42" t="e">
        <f>#REF!</f>
        <v>#REF!</v>
      </c>
      <c r="O28" s="20" t="e">
        <f>#REF!</f>
        <v>#REF!</v>
      </c>
    </row>
    <row r="29" spans="1:15" x14ac:dyDescent="0.2">
      <c r="A29" s="39">
        <v>26</v>
      </c>
      <c r="B29" s="40" t="s">
        <v>130</v>
      </c>
      <c r="C29" s="41" t="e">
        <f>#REF!</f>
        <v>#REF!</v>
      </c>
      <c r="D29" s="42" t="e">
        <f>#REF!</f>
        <v>#REF!</v>
      </c>
      <c r="E29" s="41" t="e">
        <f>#REF!</f>
        <v>#REF!</v>
      </c>
      <c r="F29" s="42" t="e">
        <f>#REF!</f>
        <v>#REF!</v>
      </c>
      <c r="G29" s="41" t="e">
        <f>#REF!</f>
        <v>#REF!</v>
      </c>
      <c r="H29" s="42" t="e">
        <f>#REF!</f>
        <v>#REF!</v>
      </c>
      <c r="I29" s="41" t="e">
        <f>#REF!</f>
        <v>#REF!</v>
      </c>
      <c r="J29" s="42" t="e">
        <f>#REF!</f>
        <v>#REF!</v>
      </c>
      <c r="K29" s="41" t="e">
        <f>#REF!</f>
        <v>#REF!</v>
      </c>
      <c r="L29" s="42" t="e">
        <f>#REF!</f>
        <v>#REF!</v>
      </c>
      <c r="M29" s="41" t="e">
        <f>#REF!</f>
        <v>#REF!</v>
      </c>
      <c r="N29" s="42" t="e">
        <f>#REF!</f>
        <v>#REF!</v>
      </c>
      <c r="O29" s="20" t="e">
        <f>#REF!</f>
        <v>#REF!</v>
      </c>
    </row>
    <row r="30" spans="1:15" x14ac:dyDescent="0.2">
      <c r="A30" s="39">
        <v>27</v>
      </c>
      <c r="B30" s="40" t="s">
        <v>131</v>
      </c>
      <c r="C30" s="41" t="e">
        <f>#REF!</f>
        <v>#REF!</v>
      </c>
      <c r="D30" s="42" t="e">
        <f>#REF!</f>
        <v>#REF!</v>
      </c>
      <c r="E30" s="41" t="e">
        <f>#REF!</f>
        <v>#REF!</v>
      </c>
      <c r="F30" s="42" t="e">
        <f>#REF!</f>
        <v>#REF!</v>
      </c>
      <c r="G30" s="41" t="e">
        <f>#REF!</f>
        <v>#REF!</v>
      </c>
      <c r="H30" s="42" t="e">
        <f>#REF!</f>
        <v>#REF!</v>
      </c>
      <c r="I30" s="41" t="e">
        <f>#REF!</f>
        <v>#REF!</v>
      </c>
      <c r="J30" s="42" t="e">
        <f>#REF!</f>
        <v>#REF!</v>
      </c>
      <c r="K30" s="41" t="e">
        <f>#REF!</f>
        <v>#REF!</v>
      </c>
      <c r="L30" s="42" t="e">
        <f>#REF!</f>
        <v>#REF!</v>
      </c>
      <c r="M30" s="41" t="e">
        <f>#REF!</f>
        <v>#REF!</v>
      </c>
      <c r="N30" s="42" t="e">
        <f>#REF!</f>
        <v>#REF!</v>
      </c>
      <c r="O30" s="20" t="e">
        <f>#REF!</f>
        <v>#REF!</v>
      </c>
    </row>
    <row r="31" spans="1:15" x14ac:dyDescent="0.2">
      <c r="A31" s="39">
        <v>28</v>
      </c>
      <c r="B31" s="40" t="s">
        <v>132</v>
      </c>
      <c r="C31" s="41" t="e">
        <f>#REF!</f>
        <v>#REF!</v>
      </c>
      <c r="D31" s="42" t="e">
        <f>#REF!</f>
        <v>#REF!</v>
      </c>
      <c r="E31" s="41" t="e">
        <f>#REF!</f>
        <v>#REF!</v>
      </c>
      <c r="F31" s="42" t="e">
        <f>#REF!</f>
        <v>#REF!</v>
      </c>
      <c r="G31" s="41" t="e">
        <f>#REF!</f>
        <v>#REF!</v>
      </c>
      <c r="H31" s="42" t="e">
        <f>#REF!</f>
        <v>#REF!</v>
      </c>
      <c r="I31" s="41" t="e">
        <f>#REF!</f>
        <v>#REF!</v>
      </c>
      <c r="J31" s="42" t="e">
        <f>#REF!</f>
        <v>#REF!</v>
      </c>
      <c r="K31" s="41" t="e">
        <f>#REF!</f>
        <v>#REF!</v>
      </c>
      <c r="L31" s="42" t="e">
        <f>#REF!</f>
        <v>#REF!</v>
      </c>
      <c r="M31" s="41" t="e">
        <f>#REF!</f>
        <v>#REF!</v>
      </c>
      <c r="N31" s="42" t="e">
        <f>#REF!</f>
        <v>#REF!</v>
      </c>
      <c r="O31" s="20" t="e">
        <f>#REF!</f>
        <v>#REF!</v>
      </c>
    </row>
    <row r="32" spans="1:15" x14ac:dyDescent="0.2">
      <c r="A32" s="39">
        <v>29</v>
      </c>
      <c r="B32" s="40" t="s">
        <v>133</v>
      </c>
      <c r="C32" s="41" t="e">
        <f>#REF!</f>
        <v>#REF!</v>
      </c>
      <c r="D32" s="42" t="e">
        <f>#REF!</f>
        <v>#REF!</v>
      </c>
      <c r="E32" s="41" t="e">
        <f>#REF!</f>
        <v>#REF!</v>
      </c>
      <c r="F32" s="42" t="e">
        <f>#REF!</f>
        <v>#REF!</v>
      </c>
      <c r="G32" s="41" t="e">
        <f>#REF!</f>
        <v>#REF!</v>
      </c>
      <c r="H32" s="42" t="e">
        <f>#REF!</f>
        <v>#REF!</v>
      </c>
      <c r="I32" s="41" t="e">
        <f>#REF!</f>
        <v>#REF!</v>
      </c>
      <c r="J32" s="42" t="e">
        <f>#REF!</f>
        <v>#REF!</v>
      </c>
      <c r="K32" s="41" t="e">
        <f>#REF!</f>
        <v>#REF!</v>
      </c>
      <c r="L32" s="42" t="e">
        <f>#REF!</f>
        <v>#REF!</v>
      </c>
      <c r="M32" s="41" t="e">
        <f>#REF!</f>
        <v>#REF!</v>
      </c>
      <c r="N32" s="42" t="e">
        <f>#REF!</f>
        <v>#REF!</v>
      </c>
      <c r="O32" s="20" t="e">
        <f>#REF!</f>
        <v>#REF!</v>
      </c>
    </row>
    <row r="33" spans="1:15" x14ac:dyDescent="0.2">
      <c r="A33" s="39">
        <v>30</v>
      </c>
      <c r="B33" s="40" t="s">
        <v>135</v>
      </c>
      <c r="C33" s="41" t="e">
        <f>#REF!</f>
        <v>#REF!</v>
      </c>
      <c r="D33" s="42" t="e">
        <f>#REF!</f>
        <v>#REF!</v>
      </c>
      <c r="E33" s="41" t="e">
        <f>#REF!</f>
        <v>#REF!</v>
      </c>
      <c r="F33" s="42" t="e">
        <f>#REF!</f>
        <v>#REF!</v>
      </c>
      <c r="G33" s="41" t="e">
        <f>#REF!</f>
        <v>#REF!</v>
      </c>
      <c r="H33" s="42" t="e">
        <f>#REF!</f>
        <v>#REF!</v>
      </c>
      <c r="I33" s="41" t="e">
        <f>#REF!</f>
        <v>#REF!</v>
      </c>
      <c r="J33" s="42" t="e">
        <f>#REF!</f>
        <v>#REF!</v>
      </c>
      <c r="K33" s="41" t="e">
        <f>#REF!</f>
        <v>#REF!</v>
      </c>
      <c r="L33" s="42" t="e">
        <f>#REF!</f>
        <v>#REF!</v>
      </c>
      <c r="M33" s="41" t="e">
        <f>#REF!</f>
        <v>#REF!</v>
      </c>
      <c r="N33" s="42" t="e">
        <f>#REF!</f>
        <v>#REF!</v>
      </c>
      <c r="O33" s="20" t="e">
        <f>#REF!</f>
        <v>#REF!</v>
      </c>
    </row>
    <row r="34" spans="1:15" x14ac:dyDescent="0.2">
      <c r="A34" s="39">
        <v>31</v>
      </c>
      <c r="B34" s="40" t="s">
        <v>136</v>
      </c>
      <c r="C34" s="41" t="e">
        <f>#REF!</f>
        <v>#REF!</v>
      </c>
      <c r="D34" s="42" t="e">
        <f>#REF!</f>
        <v>#REF!</v>
      </c>
      <c r="E34" s="41" t="e">
        <f>#REF!</f>
        <v>#REF!</v>
      </c>
      <c r="F34" s="42" t="e">
        <f>#REF!</f>
        <v>#REF!</v>
      </c>
      <c r="G34" s="41" t="e">
        <f>#REF!</f>
        <v>#REF!</v>
      </c>
      <c r="H34" s="42" t="e">
        <f>#REF!</f>
        <v>#REF!</v>
      </c>
      <c r="I34" s="41" t="e">
        <f>#REF!</f>
        <v>#REF!</v>
      </c>
      <c r="J34" s="42" t="e">
        <f>#REF!</f>
        <v>#REF!</v>
      </c>
      <c r="K34" s="41" t="e">
        <f>#REF!</f>
        <v>#REF!</v>
      </c>
      <c r="L34" s="42" t="e">
        <f>#REF!</f>
        <v>#REF!</v>
      </c>
      <c r="M34" s="41" t="e">
        <f>#REF!</f>
        <v>#REF!</v>
      </c>
      <c r="N34" s="42" t="e">
        <f>#REF!</f>
        <v>#REF!</v>
      </c>
      <c r="O34" s="20" t="e">
        <f>#REF!</f>
        <v>#REF!</v>
      </c>
    </row>
    <row r="35" spans="1:15" x14ac:dyDescent="0.2">
      <c r="A35" s="39">
        <v>32</v>
      </c>
      <c r="B35" s="40" t="s">
        <v>137</v>
      </c>
      <c r="C35" s="41" t="e">
        <f>#REF!</f>
        <v>#REF!</v>
      </c>
      <c r="D35" s="42" t="e">
        <f>#REF!</f>
        <v>#REF!</v>
      </c>
      <c r="E35" s="41" t="e">
        <f>#REF!</f>
        <v>#REF!</v>
      </c>
      <c r="F35" s="42" t="e">
        <f>#REF!</f>
        <v>#REF!</v>
      </c>
      <c r="G35" s="41" t="e">
        <f>#REF!</f>
        <v>#REF!</v>
      </c>
      <c r="H35" s="42" t="e">
        <f>#REF!</f>
        <v>#REF!</v>
      </c>
      <c r="I35" s="41" t="e">
        <f>#REF!</f>
        <v>#REF!</v>
      </c>
      <c r="J35" s="42" t="e">
        <f>#REF!</f>
        <v>#REF!</v>
      </c>
      <c r="K35" s="41" t="e">
        <f>#REF!</f>
        <v>#REF!</v>
      </c>
      <c r="L35" s="42" t="e">
        <f>#REF!</f>
        <v>#REF!</v>
      </c>
      <c r="M35" s="41" t="e">
        <f>#REF!</f>
        <v>#REF!</v>
      </c>
      <c r="N35" s="42" t="e">
        <f>#REF!</f>
        <v>#REF!</v>
      </c>
      <c r="O35" s="20" t="e">
        <f>#REF!</f>
        <v>#REF!</v>
      </c>
    </row>
    <row r="36" spans="1:15" x14ac:dyDescent="0.2">
      <c r="A36" s="39">
        <v>33</v>
      </c>
      <c r="B36" s="40" t="s">
        <v>165</v>
      </c>
      <c r="C36" s="41" t="e">
        <f>#REF!</f>
        <v>#REF!</v>
      </c>
      <c r="D36" s="42" t="e">
        <f>#REF!</f>
        <v>#REF!</v>
      </c>
      <c r="E36" s="41" t="e">
        <f>#REF!</f>
        <v>#REF!</v>
      </c>
      <c r="F36" s="42" t="e">
        <f>#REF!</f>
        <v>#REF!</v>
      </c>
      <c r="G36" s="41" t="e">
        <f>#REF!</f>
        <v>#REF!</v>
      </c>
      <c r="H36" s="42" t="e">
        <f>#REF!</f>
        <v>#REF!</v>
      </c>
      <c r="I36" s="41" t="e">
        <f>#REF!</f>
        <v>#REF!</v>
      </c>
      <c r="J36" s="42" t="e">
        <f>#REF!</f>
        <v>#REF!</v>
      </c>
      <c r="K36" s="41" t="e">
        <f>#REF!</f>
        <v>#REF!</v>
      </c>
      <c r="L36" s="42" t="e">
        <f>#REF!</f>
        <v>#REF!</v>
      </c>
      <c r="M36" s="41" t="e">
        <f>#REF!</f>
        <v>#REF!</v>
      </c>
      <c r="N36" s="42" t="e">
        <f>#REF!</f>
        <v>#REF!</v>
      </c>
      <c r="O36" s="20" t="e">
        <f>#REF!</f>
        <v>#REF!</v>
      </c>
    </row>
    <row r="37" spans="1:15" x14ac:dyDescent="0.2">
      <c r="A37" s="39">
        <v>34</v>
      </c>
      <c r="B37" s="40" t="s">
        <v>139</v>
      </c>
      <c r="C37" s="41" t="e">
        <f>#REF!</f>
        <v>#REF!</v>
      </c>
      <c r="D37" s="42" t="e">
        <f>#REF!</f>
        <v>#REF!</v>
      </c>
      <c r="E37" s="41" t="e">
        <f>#REF!</f>
        <v>#REF!</v>
      </c>
      <c r="F37" s="42" t="e">
        <f>#REF!</f>
        <v>#REF!</v>
      </c>
      <c r="G37" s="41" t="e">
        <f>#REF!</f>
        <v>#REF!</v>
      </c>
      <c r="H37" s="42" t="e">
        <f>#REF!</f>
        <v>#REF!</v>
      </c>
      <c r="I37" s="41" t="e">
        <f>#REF!</f>
        <v>#REF!</v>
      </c>
      <c r="J37" s="42" t="e">
        <f>#REF!</f>
        <v>#REF!</v>
      </c>
      <c r="K37" s="41" t="e">
        <f>#REF!</f>
        <v>#REF!</v>
      </c>
      <c r="L37" s="42" t="e">
        <f>#REF!</f>
        <v>#REF!</v>
      </c>
      <c r="M37" s="41" t="e">
        <f>#REF!</f>
        <v>#REF!</v>
      </c>
      <c r="N37" s="42" t="e">
        <f>#REF!</f>
        <v>#REF!</v>
      </c>
      <c r="O37" s="20" t="e">
        <f>#REF!</f>
        <v>#REF!</v>
      </c>
    </row>
    <row r="38" spans="1:15" s="38" customFormat="1" x14ac:dyDescent="0.2">
      <c r="A38" s="37"/>
      <c r="B38" s="43" t="s">
        <v>101</v>
      </c>
      <c r="C38" s="44" t="e">
        <f t="shared" ref="C38:N38" si="0">AVERAGE(C4:C37)</f>
        <v>#REF!</v>
      </c>
      <c r="D38" s="45" t="e">
        <f t="shared" si="0"/>
        <v>#REF!</v>
      </c>
      <c r="E38" s="44" t="e">
        <f t="shared" si="0"/>
        <v>#REF!</v>
      </c>
      <c r="F38" s="45" t="e">
        <f t="shared" si="0"/>
        <v>#REF!</v>
      </c>
      <c r="G38" s="44" t="e">
        <f t="shared" si="0"/>
        <v>#REF!</v>
      </c>
      <c r="H38" s="45" t="e">
        <f t="shared" si="0"/>
        <v>#REF!</v>
      </c>
      <c r="I38" s="44" t="e">
        <f t="shared" si="0"/>
        <v>#REF!</v>
      </c>
      <c r="J38" s="45" t="e">
        <f t="shared" si="0"/>
        <v>#REF!</v>
      </c>
      <c r="K38" s="44" t="e">
        <f t="shared" si="0"/>
        <v>#REF!</v>
      </c>
      <c r="L38" s="45" t="e">
        <f t="shared" si="0"/>
        <v>#REF!</v>
      </c>
      <c r="M38" s="44" t="e">
        <f t="shared" si="0"/>
        <v>#REF!</v>
      </c>
      <c r="N38" s="45" t="e">
        <f t="shared" si="0"/>
        <v>#REF!</v>
      </c>
      <c r="O38" s="46" t="e">
        <f>IF(N38=40%,"Низкий",IF(N38&lt;=80%,"Средний","Высокий"))</f>
        <v>#REF!</v>
      </c>
    </row>
  </sheetData>
  <autoFilter ref="A3:O3"/>
  <mergeCells count="7">
    <mergeCell ref="A1:O1"/>
    <mergeCell ref="C2:D2"/>
    <mergeCell ref="E2:F2"/>
    <mergeCell ref="G2:H2"/>
    <mergeCell ref="I2:J2"/>
    <mergeCell ref="K2:L2"/>
    <mergeCell ref="M2:O2"/>
  </mergeCells>
  <conditionalFormatting sqref="O4:O38">
    <cfRule type="cellIs" dxfId="29" priority="2" operator="equal">
      <formula>"Низкий"</formula>
    </cfRule>
    <cfRule type="cellIs" dxfId="28" priority="3" operator="equal">
      <formula>"Средний"</formula>
    </cfRule>
    <cfRule type="cellIs" dxfId="27" priority="4" operator="equal">
      <formula>"Высокий"</formula>
    </cfRule>
  </conditionalFormatting>
  <pageMargins left="0.70833333333333304" right="0.70833333333333304" top="0.74791666666666701" bottom="0.74791666666666701" header="0.511811023622047" footer="0.511811023622047"/>
  <pageSetup paperSize="9" scale="85"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120" zoomScaleNormal="120" workbookViewId="0">
      <selection activeCell="E38" sqref="E38"/>
    </sheetView>
  </sheetViews>
  <sheetFormatPr defaultColWidth="9.140625" defaultRowHeight="12.75" x14ac:dyDescent="0.2"/>
  <cols>
    <col min="1" max="1" width="5" style="60" customWidth="1"/>
    <col min="2" max="2" width="48.85546875" style="60" customWidth="1"/>
    <col min="3" max="4" width="9.42578125" style="60" customWidth="1"/>
    <col min="5" max="5" width="12.5703125" style="60" customWidth="1"/>
    <col min="6" max="16384" width="9.140625" style="60"/>
  </cols>
  <sheetData>
    <row r="1" spans="1:5" ht="78" customHeight="1" x14ac:dyDescent="0.2">
      <c r="A1" s="112" t="s">
        <v>166</v>
      </c>
      <c r="B1" s="112"/>
      <c r="C1" s="112"/>
      <c r="D1" s="112"/>
      <c r="E1" s="112"/>
    </row>
    <row r="3" spans="1:5" s="49" customFormat="1" x14ac:dyDescent="0.2">
      <c r="A3" s="48" t="s">
        <v>1</v>
      </c>
      <c r="B3" s="48" t="s">
        <v>98</v>
      </c>
      <c r="C3" s="48" t="s">
        <v>99</v>
      </c>
      <c r="D3" s="48" t="s">
        <v>39</v>
      </c>
      <c r="E3" s="48" t="s">
        <v>100</v>
      </c>
    </row>
    <row r="4" spans="1:5" x14ac:dyDescent="0.2">
      <c r="A4" s="61">
        <v>1</v>
      </c>
      <c r="B4" s="62" t="s">
        <v>163</v>
      </c>
      <c r="C4" s="63" t="e">
        <f>#REF!</f>
        <v>#REF!</v>
      </c>
      <c r="D4" s="53" t="e">
        <f>#REF!</f>
        <v>#REF!</v>
      </c>
      <c r="E4" s="54" t="e">
        <f>#REF!</f>
        <v>#REF!</v>
      </c>
    </row>
    <row r="5" spans="1:5" x14ac:dyDescent="0.2">
      <c r="A5" s="61">
        <v>2</v>
      </c>
      <c r="B5" s="62" t="s">
        <v>164</v>
      </c>
      <c r="C5" s="63" t="e">
        <f>#REF!</f>
        <v>#REF!</v>
      </c>
      <c r="D5" s="53" t="e">
        <f>#REF!</f>
        <v>#REF!</v>
      </c>
      <c r="E5" s="54" t="e">
        <f>#REF!</f>
        <v>#REF!</v>
      </c>
    </row>
    <row r="6" spans="1:5" x14ac:dyDescent="0.2">
      <c r="A6" s="61">
        <v>3</v>
      </c>
      <c r="B6" s="62" t="s">
        <v>107</v>
      </c>
      <c r="C6" s="63" t="e">
        <f>#REF!</f>
        <v>#REF!</v>
      </c>
      <c r="D6" s="53" t="e">
        <f>#REF!</f>
        <v>#REF!</v>
      </c>
      <c r="E6" s="54" t="e">
        <f>#REF!</f>
        <v>#REF!</v>
      </c>
    </row>
    <row r="7" spans="1:5" x14ac:dyDescent="0.2">
      <c r="A7" s="61">
        <v>4</v>
      </c>
      <c r="B7" s="62" t="s">
        <v>108</v>
      </c>
      <c r="C7" s="63" t="e">
        <f>#REF!</f>
        <v>#REF!</v>
      </c>
      <c r="D7" s="53" t="e">
        <f>#REF!</f>
        <v>#REF!</v>
      </c>
      <c r="E7" s="54" t="e">
        <f>#REF!</f>
        <v>#REF!</v>
      </c>
    </row>
    <row r="8" spans="1:5" x14ac:dyDescent="0.2">
      <c r="A8" s="61">
        <v>5</v>
      </c>
      <c r="B8" s="62" t="s">
        <v>109</v>
      </c>
      <c r="C8" s="63" t="e">
        <f>#REF!</f>
        <v>#REF!</v>
      </c>
      <c r="D8" s="53" t="e">
        <f>#REF!</f>
        <v>#REF!</v>
      </c>
      <c r="E8" s="54" t="e">
        <f>#REF!</f>
        <v>#REF!</v>
      </c>
    </row>
    <row r="9" spans="1:5" x14ac:dyDescent="0.2">
      <c r="A9" s="61">
        <v>6</v>
      </c>
      <c r="B9" s="62" t="s">
        <v>110</v>
      </c>
      <c r="C9" s="63" t="e">
        <f>#REF!</f>
        <v>#REF!</v>
      </c>
      <c r="D9" s="53" t="e">
        <f>#REF!</f>
        <v>#REF!</v>
      </c>
      <c r="E9" s="54" t="e">
        <f>#REF!</f>
        <v>#REF!</v>
      </c>
    </row>
    <row r="10" spans="1:5" x14ac:dyDescent="0.2">
      <c r="A10" s="61">
        <v>7</v>
      </c>
      <c r="B10" s="62" t="s">
        <v>111</v>
      </c>
      <c r="C10" s="63" t="e">
        <f>#REF!</f>
        <v>#REF!</v>
      </c>
      <c r="D10" s="53" t="e">
        <f>#REF!</f>
        <v>#REF!</v>
      </c>
      <c r="E10" s="54" t="e">
        <f>#REF!</f>
        <v>#REF!</v>
      </c>
    </row>
    <row r="11" spans="1:5" x14ac:dyDescent="0.2">
      <c r="A11" s="61">
        <v>8</v>
      </c>
      <c r="B11" s="62" t="s">
        <v>112</v>
      </c>
      <c r="C11" s="63" t="e">
        <f>#REF!</f>
        <v>#REF!</v>
      </c>
      <c r="D11" s="53" t="e">
        <f>#REF!</f>
        <v>#REF!</v>
      </c>
      <c r="E11" s="54" t="e">
        <f>#REF!</f>
        <v>#REF!</v>
      </c>
    </row>
    <row r="12" spans="1:5" x14ac:dyDescent="0.2">
      <c r="A12" s="61">
        <v>9</v>
      </c>
      <c r="B12" s="62" t="s">
        <v>113</v>
      </c>
      <c r="C12" s="63" t="e">
        <f>#REF!</f>
        <v>#REF!</v>
      </c>
      <c r="D12" s="53" t="e">
        <f>#REF!</f>
        <v>#REF!</v>
      </c>
      <c r="E12" s="54" t="e">
        <f>#REF!</f>
        <v>#REF!</v>
      </c>
    </row>
    <row r="13" spans="1:5" x14ac:dyDescent="0.2">
      <c r="A13" s="61">
        <v>10</v>
      </c>
      <c r="B13" s="62" t="s">
        <v>114</v>
      </c>
      <c r="C13" s="63" t="e">
        <f>#REF!</f>
        <v>#REF!</v>
      </c>
      <c r="D13" s="53" t="e">
        <f>#REF!</f>
        <v>#REF!</v>
      </c>
      <c r="E13" s="54" t="e">
        <f>#REF!</f>
        <v>#REF!</v>
      </c>
    </row>
    <row r="14" spans="1:5" x14ac:dyDescent="0.2">
      <c r="A14" s="61">
        <v>11</v>
      </c>
      <c r="B14" s="62" t="s">
        <v>115</v>
      </c>
      <c r="C14" s="63" t="e">
        <f>#REF!</f>
        <v>#REF!</v>
      </c>
      <c r="D14" s="53" t="e">
        <f>#REF!</f>
        <v>#REF!</v>
      </c>
      <c r="E14" s="54" t="e">
        <f>#REF!</f>
        <v>#REF!</v>
      </c>
    </row>
    <row r="15" spans="1:5" x14ac:dyDescent="0.2">
      <c r="A15" s="61">
        <v>12</v>
      </c>
      <c r="B15" s="62" t="s">
        <v>116</v>
      </c>
      <c r="C15" s="63" t="e">
        <f>#REF!</f>
        <v>#REF!</v>
      </c>
      <c r="D15" s="53" t="e">
        <f>#REF!</f>
        <v>#REF!</v>
      </c>
      <c r="E15" s="54" t="e">
        <f>#REF!</f>
        <v>#REF!</v>
      </c>
    </row>
    <row r="16" spans="1:5" x14ac:dyDescent="0.2">
      <c r="A16" s="61">
        <v>13</v>
      </c>
      <c r="B16" s="62" t="s">
        <v>117</v>
      </c>
      <c r="C16" s="63" t="e">
        <f>#REF!</f>
        <v>#REF!</v>
      </c>
      <c r="D16" s="53" t="e">
        <f>#REF!</f>
        <v>#REF!</v>
      </c>
      <c r="E16" s="54" t="e">
        <f>#REF!</f>
        <v>#REF!</v>
      </c>
    </row>
    <row r="17" spans="1:5" x14ac:dyDescent="0.2">
      <c r="A17" s="61">
        <v>14</v>
      </c>
      <c r="B17" s="62" t="s">
        <v>118</v>
      </c>
      <c r="C17" s="63" t="e">
        <f>#REF!</f>
        <v>#REF!</v>
      </c>
      <c r="D17" s="53" t="e">
        <f>#REF!</f>
        <v>#REF!</v>
      </c>
      <c r="E17" s="54" t="e">
        <f>#REF!</f>
        <v>#REF!</v>
      </c>
    </row>
    <row r="18" spans="1:5" x14ac:dyDescent="0.2">
      <c r="A18" s="61">
        <v>15</v>
      </c>
      <c r="B18" s="62" t="s">
        <v>119</v>
      </c>
      <c r="C18" s="63" t="e">
        <f>#REF!</f>
        <v>#REF!</v>
      </c>
      <c r="D18" s="53" t="e">
        <f>#REF!</f>
        <v>#REF!</v>
      </c>
      <c r="E18" s="54" t="e">
        <f>#REF!</f>
        <v>#REF!</v>
      </c>
    </row>
    <row r="19" spans="1:5" x14ac:dyDescent="0.2">
      <c r="A19" s="61">
        <v>16</v>
      </c>
      <c r="B19" s="62" t="s">
        <v>120</v>
      </c>
      <c r="C19" s="63" t="e">
        <f>#REF!</f>
        <v>#REF!</v>
      </c>
      <c r="D19" s="53" t="e">
        <f>#REF!</f>
        <v>#REF!</v>
      </c>
      <c r="E19" s="54" t="e">
        <f>#REF!</f>
        <v>#REF!</v>
      </c>
    </row>
    <row r="20" spans="1:5" x14ac:dyDescent="0.2">
      <c r="A20" s="61">
        <v>17</v>
      </c>
      <c r="B20" s="62" t="s">
        <v>121</v>
      </c>
      <c r="C20" s="63" t="e">
        <f>#REF!</f>
        <v>#REF!</v>
      </c>
      <c r="D20" s="53" t="e">
        <f>#REF!</f>
        <v>#REF!</v>
      </c>
      <c r="E20" s="54" t="e">
        <f>#REF!</f>
        <v>#REF!</v>
      </c>
    </row>
    <row r="21" spans="1:5" x14ac:dyDescent="0.2">
      <c r="A21" s="61">
        <v>18</v>
      </c>
      <c r="B21" s="62" t="s">
        <v>122</v>
      </c>
      <c r="C21" s="63" t="e">
        <f>#REF!</f>
        <v>#REF!</v>
      </c>
      <c r="D21" s="53" t="e">
        <f>#REF!</f>
        <v>#REF!</v>
      </c>
      <c r="E21" s="54" t="e">
        <f>#REF!</f>
        <v>#REF!</v>
      </c>
    </row>
    <row r="22" spans="1:5" x14ac:dyDescent="0.2">
      <c r="A22" s="61">
        <v>19</v>
      </c>
      <c r="B22" s="62" t="s">
        <v>123</v>
      </c>
      <c r="C22" s="63" t="e">
        <f>#REF!</f>
        <v>#REF!</v>
      </c>
      <c r="D22" s="53" t="e">
        <f>#REF!</f>
        <v>#REF!</v>
      </c>
      <c r="E22" s="54" t="e">
        <f>#REF!</f>
        <v>#REF!</v>
      </c>
    </row>
    <row r="23" spans="1:5" x14ac:dyDescent="0.2">
      <c r="A23" s="61">
        <v>20</v>
      </c>
      <c r="B23" s="62" t="s">
        <v>124</v>
      </c>
      <c r="C23" s="63" t="e">
        <f>#REF!</f>
        <v>#REF!</v>
      </c>
      <c r="D23" s="53" t="e">
        <f>#REF!</f>
        <v>#REF!</v>
      </c>
      <c r="E23" s="54" t="e">
        <f>#REF!</f>
        <v>#REF!</v>
      </c>
    </row>
    <row r="24" spans="1:5" x14ac:dyDescent="0.2">
      <c r="A24" s="61">
        <v>21</v>
      </c>
      <c r="B24" s="62" t="s">
        <v>125</v>
      </c>
      <c r="C24" s="63" t="e">
        <f>#REF!</f>
        <v>#REF!</v>
      </c>
      <c r="D24" s="53" t="e">
        <f>#REF!</f>
        <v>#REF!</v>
      </c>
      <c r="E24" s="54" t="e">
        <f>#REF!</f>
        <v>#REF!</v>
      </c>
    </row>
    <row r="25" spans="1:5" x14ac:dyDescent="0.2">
      <c r="A25" s="61">
        <v>22</v>
      </c>
      <c r="B25" s="62" t="s">
        <v>126</v>
      </c>
      <c r="C25" s="63" t="e">
        <f>#REF!</f>
        <v>#REF!</v>
      </c>
      <c r="D25" s="53" t="e">
        <f>#REF!</f>
        <v>#REF!</v>
      </c>
      <c r="E25" s="54" t="e">
        <f>#REF!</f>
        <v>#REF!</v>
      </c>
    </row>
    <row r="26" spans="1:5" x14ac:dyDescent="0.2">
      <c r="A26" s="61">
        <v>23</v>
      </c>
      <c r="B26" s="62" t="s">
        <v>127</v>
      </c>
      <c r="C26" s="63" t="e">
        <f>#REF!</f>
        <v>#REF!</v>
      </c>
      <c r="D26" s="53" t="e">
        <f>#REF!</f>
        <v>#REF!</v>
      </c>
      <c r="E26" s="54" t="e">
        <f>#REF!</f>
        <v>#REF!</v>
      </c>
    </row>
    <row r="27" spans="1:5" x14ac:dyDescent="0.2">
      <c r="A27" s="61">
        <v>24</v>
      </c>
      <c r="B27" s="62" t="s">
        <v>128</v>
      </c>
      <c r="C27" s="63" t="e">
        <f>#REF!</f>
        <v>#REF!</v>
      </c>
      <c r="D27" s="53" t="e">
        <f>#REF!</f>
        <v>#REF!</v>
      </c>
      <c r="E27" s="54" t="e">
        <f>#REF!</f>
        <v>#REF!</v>
      </c>
    </row>
    <row r="28" spans="1:5" x14ac:dyDescent="0.2">
      <c r="A28" s="61">
        <v>25</v>
      </c>
      <c r="B28" s="62" t="s">
        <v>129</v>
      </c>
      <c r="C28" s="63" t="e">
        <f>#REF!</f>
        <v>#REF!</v>
      </c>
      <c r="D28" s="53" t="e">
        <f>#REF!</f>
        <v>#REF!</v>
      </c>
      <c r="E28" s="54" t="e">
        <f>#REF!</f>
        <v>#REF!</v>
      </c>
    </row>
    <row r="29" spans="1:5" x14ac:dyDescent="0.2">
      <c r="A29" s="61">
        <v>26</v>
      </c>
      <c r="B29" s="62" t="s">
        <v>130</v>
      </c>
      <c r="C29" s="63" t="e">
        <f>#REF!</f>
        <v>#REF!</v>
      </c>
      <c r="D29" s="53" t="e">
        <f>#REF!</f>
        <v>#REF!</v>
      </c>
      <c r="E29" s="54" t="e">
        <f>#REF!</f>
        <v>#REF!</v>
      </c>
    </row>
    <row r="30" spans="1:5" x14ac:dyDescent="0.2">
      <c r="A30" s="61">
        <v>27</v>
      </c>
      <c r="B30" s="62" t="s">
        <v>131</v>
      </c>
      <c r="C30" s="63" t="e">
        <f>#REF!</f>
        <v>#REF!</v>
      </c>
      <c r="D30" s="53" t="e">
        <f>#REF!</f>
        <v>#REF!</v>
      </c>
      <c r="E30" s="54" t="e">
        <f>#REF!</f>
        <v>#REF!</v>
      </c>
    </row>
    <row r="31" spans="1:5" x14ac:dyDescent="0.2">
      <c r="A31" s="61">
        <v>28</v>
      </c>
      <c r="B31" s="62" t="s">
        <v>132</v>
      </c>
      <c r="C31" s="63" t="e">
        <f>#REF!</f>
        <v>#REF!</v>
      </c>
      <c r="D31" s="53" t="e">
        <f>#REF!</f>
        <v>#REF!</v>
      </c>
      <c r="E31" s="54" t="e">
        <f>#REF!</f>
        <v>#REF!</v>
      </c>
    </row>
    <row r="32" spans="1:5" x14ac:dyDescent="0.2">
      <c r="A32" s="61">
        <v>29</v>
      </c>
      <c r="B32" s="62" t="s">
        <v>133</v>
      </c>
      <c r="C32" s="63" t="e">
        <f>#REF!</f>
        <v>#REF!</v>
      </c>
      <c r="D32" s="53" t="e">
        <f>#REF!</f>
        <v>#REF!</v>
      </c>
      <c r="E32" s="54" t="e">
        <f>#REF!</f>
        <v>#REF!</v>
      </c>
    </row>
    <row r="33" spans="1:5" x14ac:dyDescent="0.2">
      <c r="A33" s="61">
        <v>30</v>
      </c>
      <c r="B33" s="62" t="s">
        <v>135</v>
      </c>
      <c r="C33" s="63" t="e">
        <f>#REF!</f>
        <v>#REF!</v>
      </c>
      <c r="D33" s="53" t="e">
        <f>#REF!</f>
        <v>#REF!</v>
      </c>
      <c r="E33" s="54" t="e">
        <f>#REF!</f>
        <v>#REF!</v>
      </c>
    </row>
    <row r="34" spans="1:5" x14ac:dyDescent="0.2">
      <c r="A34" s="61">
        <v>31</v>
      </c>
      <c r="B34" s="62" t="s">
        <v>136</v>
      </c>
      <c r="C34" s="63" t="e">
        <f>#REF!</f>
        <v>#REF!</v>
      </c>
      <c r="D34" s="53" t="e">
        <f>#REF!</f>
        <v>#REF!</v>
      </c>
      <c r="E34" s="54" t="e">
        <f>#REF!</f>
        <v>#REF!</v>
      </c>
    </row>
    <row r="35" spans="1:5" x14ac:dyDescent="0.2">
      <c r="A35" s="61">
        <v>32</v>
      </c>
      <c r="B35" s="62" t="s">
        <v>137</v>
      </c>
      <c r="C35" s="63" t="e">
        <f>#REF!</f>
        <v>#REF!</v>
      </c>
      <c r="D35" s="53" t="e">
        <f>#REF!</f>
        <v>#REF!</v>
      </c>
      <c r="E35" s="54" t="e">
        <f>#REF!</f>
        <v>#REF!</v>
      </c>
    </row>
    <row r="36" spans="1:5" x14ac:dyDescent="0.2">
      <c r="A36" s="61">
        <v>33</v>
      </c>
      <c r="B36" s="62" t="s">
        <v>165</v>
      </c>
      <c r="C36" s="63" t="e">
        <f>#REF!</f>
        <v>#REF!</v>
      </c>
      <c r="D36" s="53" t="e">
        <f>#REF!</f>
        <v>#REF!</v>
      </c>
      <c r="E36" s="54" t="e">
        <f>#REF!</f>
        <v>#REF!</v>
      </c>
    </row>
    <row r="37" spans="1:5" x14ac:dyDescent="0.2">
      <c r="A37" s="61">
        <v>34</v>
      </c>
      <c r="B37" s="62" t="s">
        <v>139</v>
      </c>
      <c r="C37" s="63" t="e">
        <f>#REF!</f>
        <v>#REF!</v>
      </c>
      <c r="D37" s="53" t="e">
        <f>#REF!</f>
        <v>#REF!</v>
      </c>
      <c r="E37" s="54" t="e">
        <f>#REF!</f>
        <v>#REF!</v>
      </c>
    </row>
    <row r="38" spans="1:5" s="49" customFormat="1" x14ac:dyDescent="0.2">
      <c r="A38" s="48"/>
      <c r="B38" s="55" t="s">
        <v>101</v>
      </c>
      <c r="C38" s="56" t="e">
        <f>AVERAGE(C4:C37)</f>
        <v>#REF!</v>
      </c>
      <c r="D38" s="57" t="e">
        <f>AVERAGE(D4:D37)</f>
        <v>#REF!</v>
      </c>
      <c r="E38" s="54" t="e">
        <f>IF(D38=40%,"Низкий",IF(D38&lt;=80%,"Средний","Высокий"))</f>
        <v>#REF!</v>
      </c>
    </row>
  </sheetData>
  <autoFilter ref="A3:E3"/>
  <mergeCells count="1">
    <mergeCell ref="A1:E1"/>
  </mergeCells>
  <conditionalFormatting sqref="E38">
    <cfRule type="cellIs" dxfId="26" priority="2" operator="equal">
      <formula>"Низкий"</formula>
    </cfRule>
    <cfRule type="cellIs" dxfId="25" priority="3" operator="equal">
      <formula>"Средний"</formula>
    </cfRule>
    <cfRule type="cellIs" dxfId="24" priority="4" operator="equal">
      <formula>"Высокий"</formula>
    </cfRule>
  </conditionalFormatting>
  <conditionalFormatting sqref="E4:E37">
    <cfRule type="cellIs" dxfId="23" priority="5" operator="equal">
      <formula>"Низкий"</formula>
    </cfRule>
    <cfRule type="cellIs" dxfId="22" priority="6" operator="equal">
      <formula>"Средний"</formula>
    </cfRule>
    <cfRule type="cellIs" dxfId="21" priority="7" operator="equal">
      <formula>"Высокий"</formula>
    </cfRule>
  </conditionalFormatting>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930</TotalTime>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Оценивание ЦТО-2023 (ДОУ)</vt:lpstr>
      <vt:lpstr>Свод ЦТО-2022 (ДОУ) исх</vt:lpstr>
      <vt:lpstr>Рейтинг ЦТО-2022 (ДОУ) сокр</vt:lpstr>
      <vt:lpstr>Оценивание ЦТО-2023 (школы)</vt:lpstr>
      <vt:lpstr>Свод ЦТО-2022 (школы) исх</vt:lpstr>
      <vt:lpstr>Рейтинг ЦТО-2022 (школы) сокр</vt:lpstr>
      <vt:lpstr>'Оценивание ЦТО-2023 (ДОУ)'!Заголовки_для_печати</vt:lpstr>
      <vt:lpstr>'Оценивание ЦТО-2023 (школы)'!Заголовки_для_печати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Барабаш Юлия Александровна</dc:creator>
  <cp:lastModifiedBy>Алена Ивановна Михайлова</cp:lastModifiedBy>
  <cp:revision>100</cp:revision>
  <cp:lastPrinted>2024-02-01T04:28:01Z</cp:lastPrinted>
  <dcterms:created xsi:type="dcterms:W3CDTF">2006-09-16T00:00:00Z</dcterms:created>
  <dcterms:modified xsi:type="dcterms:W3CDTF">2024-02-27T11:30:02Z</dcterms:modified>
  <dc:language>ru-RU</dc:language>
</cp:coreProperties>
</file>